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75" windowHeight="9120" activeTab="1"/>
  </bookViews>
  <sheets>
    <sheet name="group-ds" sheetId="1" r:id="rId1"/>
    <sheet name="sk-muromec" sheetId="2" r:id="rId2"/>
    <sheet name="domdlyatepla" sheetId="3" r:id="rId3"/>
    <sheet name="centralpark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<sst xmlns="http://schemas.openxmlformats.org/spreadsheetml/2006/main" count="198" uniqueCount="179">
  <si>
    <t>ремонт загородной недвижимости</t>
  </si>
  <si>
    <t>ремонт загородного дома</t>
  </si>
  <si>
    <t>обустройство квартиры</t>
  </si>
  <si>
    <t>обустройство дома</t>
  </si>
  <si>
    <t>3D визуализация</t>
  </si>
  <si>
    <t>3D визуализация интерьера</t>
  </si>
  <si>
    <t>архитектурная концепция</t>
  </si>
  <si>
    <t>ремонт жилых помещений</t>
  </si>
  <si>
    <t>ремонт и отделка</t>
  </si>
  <si>
    <t>ремонт квартиры</t>
  </si>
  <si>
    <t>отделка квартиры</t>
  </si>
  <si>
    <t>ремонт и отделка дома</t>
  </si>
  <si>
    <t>дизайн и проектирование</t>
  </si>
  <si>
    <t>ремонт и отделка загородного дома</t>
  </si>
  <si>
    <t>автономное отопление коттеджа</t>
  </si>
  <si>
    <t>водное отопление в частном доме</t>
  </si>
  <si>
    <t>индивидуальная система отопления</t>
  </si>
  <si>
    <t>монтаж отопления</t>
  </si>
  <si>
    <t>отопление дачных домиков</t>
  </si>
  <si>
    <t>отопление коттеджа дома</t>
  </si>
  <si>
    <t>отопление недорого</t>
  </si>
  <si>
    <t>отопление теплый дом</t>
  </si>
  <si>
    <t>продажа систем отопления</t>
  </si>
  <si>
    <t>расценки и монтаж отопления</t>
  </si>
  <si>
    <t>расчет отопления загородного дома</t>
  </si>
  <si>
    <t>расчет отопления частного дома</t>
  </si>
  <si>
    <t>расчет стоимости системы отопления</t>
  </si>
  <si>
    <t>стоимость системы отопления загородного дома</t>
  </si>
  <si>
    <t>стоимость установки отопления</t>
  </si>
  <si>
    <t>схема монтажа системы отопления</t>
  </si>
  <si>
    <t>устройство отопления</t>
  </si>
  <si>
    <t>технология монтажа отопления</t>
  </si>
  <si>
    <t>электрокотлы отопления дома</t>
  </si>
  <si>
    <t>Запросы</t>
  </si>
  <si>
    <t>Спрос</t>
  </si>
  <si>
    <t>Стоимость</t>
  </si>
  <si>
    <t>автоматический полив</t>
  </si>
  <si>
    <t>автополив</t>
  </si>
  <si>
    <t>дизайн зимнего сада</t>
  </si>
  <si>
    <t>дренаж участка</t>
  </si>
  <si>
    <t>крупномеры</t>
  </si>
  <si>
    <t>ландшафт участка</t>
  </si>
  <si>
    <t>ландшафтный дизайн дачи</t>
  </si>
  <si>
    <t>ландшафтный дизайн проектирование</t>
  </si>
  <si>
    <t>ландшафтный дизайн сада</t>
  </si>
  <si>
    <t>ландшафтный дизайн садового участка</t>
  </si>
  <si>
    <t>озеленение балконов</t>
  </si>
  <si>
    <t>озеленение участка</t>
  </si>
  <si>
    <t>посадка крупномеров</t>
  </si>
  <si>
    <t>проекты ландшафтного дизайна</t>
  </si>
  <si>
    <t>ландшафтный дизайн</t>
  </si>
  <si>
    <t>дачный ландшафтный дизайн</t>
  </si>
  <si>
    <t>ландшафтный дизайн озеленение</t>
  </si>
  <si>
    <t>ландшафтный проект</t>
  </si>
  <si>
    <t>ландшафтные работы</t>
  </si>
  <si>
    <t>дизайн ландшафта</t>
  </si>
  <si>
    <t>благоустройство участка</t>
  </si>
  <si>
    <t>посадка деревьев</t>
  </si>
  <si>
    <t>посадка растений</t>
  </si>
  <si>
    <t>ландшафтное проектирование</t>
  </si>
  <si>
    <t>озеленение территории</t>
  </si>
  <si>
    <t>дренаж</t>
  </si>
  <si>
    <t>дренажные системы</t>
  </si>
  <si>
    <t>дренаж садового участка</t>
  </si>
  <si>
    <t>газоны ландшафтный дизайн</t>
  </si>
  <si>
    <t>автополив растений</t>
  </si>
  <si>
    <t>системы автополива</t>
  </si>
  <si>
    <t>системы автоматического полива</t>
  </si>
  <si>
    <t>автоматический полив растений</t>
  </si>
  <si>
    <t>автоматический полив газонов</t>
  </si>
  <si>
    <t>капельное орошение</t>
  </si>
  <si>
    <t>полив газона</t>
  </si>
  <si>
    <t>полив растений</t>
  </si>
  <si>
    <t>системы орошения</t>
  </si>
  <si>
    <t>строительство пруда</t>
  </si>
  <si>
    <t>проект пруда</t>
  </si>
  <si>
    <t>искусственные водоемы</t>
  </si>
  <si>
    <t>декоративные пруды</t>
  </si>
  <si>
    <t>искусственные пруды</t>
  </si>
  <si>
    <t>строительство водоемов</t>
  </si>
  <si>
    <t>дача пруд</t>
  </si>
  <si>
    <t>пруды садовые</t>
  </si>
  <si>
    <t>декоративный водоем</t>
  </si>
  <si>
    <t>проекты кирпичных домов</t>
  </si>
  <si>
    <t>проекты домов из бруса</t>
  </si>
  <si>
    <t>проекты домов из бревна</t>
  </si>
  <si>
    <t>строительство домов</t>
  </si>
  <si>
    <t>строительство коттеджей</t>
  </si>
  <si>
    <t>монтаж кровли</t>
  </si>
  <si>
    <t>строительство фундамента</t>
  </si>
  <si>
    <t>строительство лестниц</t>
  </si>
  <si>
    <t>Итого:</t>
  </si>
  <si>
    <t>дизайн проекты интерьер квартир</t>
  </si>
  <si>
    <t>дизайн проект перепланировки квартиры</t>
  </si>
  <si>
    <t>стоимость дизайн проекта квартиры</t>
  </si>
  <si>
    <t>дизайн проект загородного дома</t>
  </si>
  <si>
    <t>дизайн проект квартиры</t>
  </si>
  <si>
    <t>дизайн и проектирование интерьера</t>
  </si>
  <si>
    <t>проектирование дизайна квартиры</t>
  </si>
  <si>
    <t>Сайт</t>
  </si>
  <si>
    <t>Вариант 1</t>
  </si>
  <si>
    <t>Вариант 2</t>
  </si>
  <si>
    <t>Вариант 3</t>
  </si>
  <si>
    <t xml:space="preserve"> - </t>
  </si>
  <si>
    <t xml:space="preserve">Количество запросов* </t>
  </si>
  <si>
    <t>ПРОГНОЗ CTR**, %</t>
  </si>
  <si>
    <t xml:space="preserve">Бюджет, руб./мес.  </t>
  </si>
  <si>
    <t>Бюджет с учетом скидки 3%</t>
  </si>
  <si>
    <t>ПРОГНОЗ ПЕРЕХОДОВ, мес</t>
  </si>
  <si>
    <t>Стоимость посетителя</t>
  </si>
  <si>
    <t xml:space="preserve">Охват,
показов/мес.  </t>
  </si>
  <si>
    <t>мягкая кровля монтаж</t>
  </si>
  <si>
    <t>монтаж кровли из металлочерепицы</t>
  </si>
  <si>
    <t>проекты деревянных домов из бревна</t>
  </si>
  <si>
    <t>проекты дачных домов из бревна</t>
  </si>
  <si>
    <t>дома из оцилиндрованного бревна цены</t>
  </si>
  <si>
    <t>построить дом из бревна</t>
  </si>
  <si>
    <t>готовые дома из бревна</t>
  </si>
  <si>
    <t>построить дом из бруса</t>
  </si>
  <si>
    <t>проекты домов из клееного бруса</t>
  </si>
  <si>
    <t>купить дом из бруса</t>
  </si>
  <si>
    <t>дома из клееного бруса цены</t>
  </si>
  <si>
    <t>загородные дома из бруса</t>
  </si>
  <si>
    <t>дома кирпичные под ключ</t>
  </si>
  <si>
    <t>стоимость кирпичного дома</t>
  </si>
  <si>
    <t>дома дачные кирпичные</t>
  </si>
  <si>
    <t>ремонт квартир под ключ</t>
  </si>
  <si>
    <t>ремонт квартир цены</t>
  </si>
  <si>
    <t>стоимость ремонта квартиры</t>
  </si>
  <si>
    <t>ремонт квартир в москве</t>
  </si>
  <si>
    <t>ремонт квартир косметический</t>
  </si>
  <si>
    <t>капитальный ремонт квартир</t>
  </si>
  <si>
    <t>ремонт квартир дешево</t>
  </si>
  <si>
    <t>ремонт новых квартир</t>
  </si>
  <si>
    <t>сколько стоит ремонт квартиры</t>
  </si>
  <si>
    <t>срочный ремонт квартир</t>
  </si>
  <si>
    <t>профессиональный ремонт квартир</t>
  </si>
  <si>
    <t>ремонт и дизайн квартир</t>
  </si>
  <si>
    <t>нужен ремонт квартиры</t>
  </si>
  <si>
    <t>стоимость ремонта квартиры под ключ</t>
  </si>
  <si>
    <t>качественный ремонт квартир</t>
  </si>
  <si>
    <t>элитный ремонт квартир</t>
  </si>
  <si>
    <t>дизайнерский ремонт квартиры</t>
  </si>
  <si>
    <t>ремонт квартир под ключ москва</t>
  </si>
  <si>
    <t>современный ремонт квартир</t>
  </si>
  <si>
    <t>беседки</t>
  </si>
  <si>
    <t>проекты домов</t>
  </si>
  <si>
    <t>бани</t>
  </si>
  <si>
    <t>строительство беседок</t>
  </si>
  <si>
    <t>купить беседку</t>
  </si>
  <si>
    <t>беседки из бревна</t>
  </si>
  <si>
    <t>изготовление беседок</t>
  </si>
  <si>
    <t>беседки из кирпича</t>
  </si>
  <si>
    <t>строительство дачных беседок</t>
  </si>
  <si>
    <t>строительство деревянных беседок</t>
  </si>
  <si>
    <t>строительство бани под ключ</t>
  </si>
  <si>
    <t>строительство бань</t>
  </si>
  <si>
    <t>строительство бани из бруса</t>
  </si>
  <si>
    <t>строительство деревянных бань</t>
  </si>
  <si>
    <t>строительство бани из бревна</t>
  </si>
  <si>
    <t>строительство бани на даче</t>
  </si>
  <si>
    <t>строительство бань и саун</t>
  </si>
  <si>
    <t>строительство бани из кирпича</t>
  </si>
  <si>
    <t>стоимость строительства бани</t>
  </si>
  <si>
    <t>перепланировка квартиры</t>
  </si>
  <si>
    <t>Бюджет мин</t>
  </si>
  <si>
    <t>Бюджет опт</t>
  </si>
  <si>
    <t>Премия-топ10</t>
  </si>
  <si>
    <t>Премия-топ5</t>
  </si>
  <si>
    <t>Бюджет-опт</t>
  </si>
  <si>
    <t>бюджет-опт</t>
  </si>
  <si>
    <t>строительство домов цены</t>
  </si>
  <si>
    <t>строительство частных домов</t>
  </si>
  <si>
    <t>строительство домов под ключ</t>
  </si>
  <si>
    <t>строительство домов из клееного бруса</t>
  </si>
  <si>
    <t>строительство домов из оцилиндрованного бревна</t>
  </si>
  <si>
    <t>строительство коттеджей цены</t>
  </si>
  <si>
    <t>проекты частных домов</t>
  </si>
  <si>
    <t>Строительство домов проекты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</si>
</sst>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Calibri"/>
      <family val="2"/>
    </font>
    <font>
      <b/>
      <sz val="14"/>
      <color indexed="62"/>
      <name val="Calibri"/>
      <family val="2"/>
    </font>
    <font>
      <sz val="8"/>
      <name val="Calibri"/>
      <family val="2"/>
    </font>
    <font>
      <sz val="11"/>
      <color indexed="14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20" fillId="13" borderId="0" xfId="0" applyFont="1" applyFill="1" applyAlignment="1">
      <alignment horizontal="center" vertical="center" wrapText="1" readingOrder="1"/>
    </xf>
    <xf numFmtId="0" fontId="21" fillId="24" borderId="0" xfId="0" applyFont="1" applyFill="1" applyAlignment="1">
      <alignment horizontal="center" vertical="center" wrapText="1" readingOrder="1"/>
    </xf>
    <xf numFmtId="3" fontId="21" fillId="24" borderId="0" xfId="0" applyNumberFormat="1" applyFont="1" applyFill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 readingOrder="1"/>
    </xf>
    <xf numFmtId="3" fontId="21" fillId="0" borderId="0" xfId="0" applyNumberFormat="1" applyFont="1" applyAlignment="1">
      <alignment horizontal="center" vertical="center" wrapText="1" readingOrder="1"/>
    </xf>
    <xf numFmtId="0" fontId="0" fillId="0" borderId="10" xfId="0" applyFill="1" applyBorder="1" applyAlignment="1">
      <alignment/>
    </xf>
    <xf numFmtId="0" fontId="0" fillId="5" borderId="10" xfId="0" applyFill="1" applyBorder="1" applyAlignment="1">
      <alignment/>
    </xf>
    <xf numFmtId="0" fontId="2" fillId="16" borderId="11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1" fillId="16" borderId="10" xfId="0" applyFont="1" applyFill="1" applyBorder="1" applyAlignment="1">
      <alignment/>
    </xf>
    <xf numFmtId="0" fontId="10" fillId="0" borderId="0" xfId="0" applyFont="1" applyAlignment="1">
      <alignment/>
    </xf>
    <xf numFmtId="0" fontId="2" fillId="18" borderId="11" xfId="0" applyFont="1" applyFill="1" applyBorder="1" applyAlignment="1">
      <alignment/>
    </xf>
    <xf numFmtId="0" fontId="2" fillId="18" borderId="0" xfId="0" applyFont="1" applyFill="1" applyAlignment="1">
      <alignment/>
    </xf>
    <xf numFmtId="1" fontId="2" fillId="18" borderId="0" xfId="0" applyNumberFormat="1" applyFont="1" applyFill="1" applyBorder="1" applyAlignment="1">
      <alignment/>
    </xf>
    <xf numFmtId="1" fontId="2" fillId="18" borderId="0" xfId="0" applyNumberFormat="1" applyFont="1" applyFill="1" applyAlignment="1">
      <alignment/>
    </xf>
    <xf numFmtId="0" fontId="11" fillId="18" borderId="0" xfId="0" applyFont="1" applyFill="1" applyAlignment="1">
      <alignment/>
    </xf>
    <xf numFmtId="1" fontId="11" fillId="18" borderId="0" xfId="0" applyNumberFormat="1" applyFont="1" applyFill="1" applyAlignment="1">
      <alignment/>
    </xf>
    <xf numFmtId="0" fontId="11" fillId="25" borderId="0" xfId="0" applyFont="1" applyFill="1" applyAlignment="1">
      <alignment/>
    </xf>
    <xf numFmtId="1" fontId="11" fillId="25" borderId="0" xfId="0" applyNumberFormat="1" applyFont="1" applyFill="1" applyBorder="1" applyAlignment="1">
      <alignment/>
    </xf>
    <xf numFmtId="1" fontId="11" fillId="25" borderId="0" xfId="0" applyNumberFormat="1" applyFont="1" applyFill="1" applyAlignment="1">
      <alignment/>
    </xf>
    <xf numFmtId="0" fontId="2" fillId="16" borderId="11" xfId="0" applyFont="1" applyFill="1" applyBorder="1" applyAlignment="1">
      <alignment/>
    </xf>
    <xf numFmtId="168" fontId="10" fillId="0" borderId="0" xfId="0" applyNumberFormat="1" applyFont="1" applyAlignment="1">
      <alignment/>
    </xf>
    <xf numFmtId="168" fontId="2" fillId="18" borderId="0" xfId="0" applyNumberFormat="1" applyFont="1" applyFill="1" applyAlignment="1">
      <alignment/>
    </xf>
    <xf numFmtId="168" fontId="11" fillId="18" borderId="0" xfId="0" applyNumberFormat="1" applyFont="1" applyFill="1" applyAlignment="1">
      <alignment/>
    </xf>
    <xf numFmtId="0" fontId="23" fillId="18" borderId="0" xfId="0" applyFont="1" applyFill="1" applyAlignment="1">
      <alignment/>
    </xf>
    <xf numFmtId="168" fontId="23" fillId="18" borderId="0" xfId="0" applyNumberFormat="1" applyFont="1" applyFill="1" applyAlignment="1">
      <alignment/>
    </xf>
    <xf numFmtId="0" fontId="0" fillId="5" borderId="12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0">
      <selection activeCell="J40" sqref="J40"/>
    </sheetView>
  </sheetViews>
  <sheetFormatPr defaultColWidth="9.140625" defaultRowHeight="15"/>
  <cols>
    <col min="1" max="1" width="3.57421875" style="0" customWidth="1"/>
    <col min="2" max="2" width="40.140625" style="0" customWidth="1"/>
    <col min="4" max="4" width="11.28125" style="0" customWidth="1"/>
    <col min="6" max="6" width="15.421875" style="0" customWidth="1"/>
    <col min="7" max="7" width="17.140625" style="0" customWidth="1"/>
    <col min="8" max="8" width="21.57421875" style="0" customWidth="1"/>
  </cols>
  <sheetData>
    <row r="1" spans="1:8" ht="15">
      <c r="A1" s="2"/>
      <c r="B1" s="3" t="s">
        <v>33</v>
      </c>
      <c r="C1" s="3" t="s">
        <v>34</v>
      </c>
      <c r="D1" s="3" t="s">
        <v>35</v>
      </c>
      <c r="F1" s="15" t="s">
        <v>170</v>
      </c>
      <c r="G1" s="15" t="s">
        <v>167</v>
      </c>
      <c r="H1" s="15" t="s">
        <v>168</v>
      </c>
    </row>
    <row r="2" spans="1:8" ht="15">
      <c r="A2" s="1">
        <v>1</v>
      </c>
      <c r="B2" s="1" t="s">
        <v>4</v>
      </c>
      <c r="C2" s="1">
        <v>1769</v>
      </c>
      <c r="D2" s="1">
        <v>1517</v>
      </c>
      <c r="F2" s="32">
        <v>400</v>
      </c>
      <c r="G2" s="32">
        <f>F2/2.2</f>
        <v>181.8181818181818</v>
      </c>
      <c r="H2" s="32">
        <f>G2*1.3</f>
        <v>236.36363636363637</v>
      </c>
    </row>
    <row r="3" spans="1:8" ht="15">
      <c r="A3" s="1">
        <v>2</v>
      </c>
      <c r="B3" s="1" t="s">
        <v>5</v>
      </c>
      <c r="C3" s="1">
        <v>153</v>
      </c>
      <c r="D3" s="1">
        <v>403</v>
      </c>
      <c r="F3" s="32">
        <v>170</v>
      </c>
      <c r="G3" s="32">
        <f aca="true" t="shared" si="0" ref="G3:G45">F3/2.2</f>
        <v>77.27272727272727</v>
      </c>
      <c r="H3" s="32">
        <f aca="true" t="shared" si="1" ref="H3:H45">G3*1.3</f>
        <v>100.45454545454545</v>
      </c>
    </row>
    <row r="4" spans="1:8" ht="15">
      <c r="A4" s="1">
        <v>3</v>
      </c>
      <c r="B4" s="1" t="s">
        <v>6</v>
      </c>
      <c r="C4" s="1">
        <v>474</v>
      </c>
      <c r="D4" s="1">
        <v>737</v>
      </c>
      <c r="F4" s="32">
        <v>190</v>
      </c>
      <c r="G4" s="32">
        <f t="shared" si="0"/>
        <v>86.36363636363636</v>
      </c>
      <c r="H4" s="32">
        <f t="shared" si="1"/>
        <v>112.27272727272727</v>
      </c>
    </row>
    <row r="5" spans="1:8" ht="15">
      <c r="A5" s="1">
        <v>4</v>
      </c>
      <c r="B5" s="1" t="s">
        <v>12</v>
      </c>
      <c r="C5" s="1">
        <v>5348</v>
      </c>
      <c r="D5" s="1">
        <v>4567</v>
      </c>
      <c r="F5" s="32">
        <v>1900</v>
      </c>
      <c r="G5" s="32">
        <f t="shared" si="0"/>
        <v>863.6363636363635</v>
      </c>
      <c r="H5" s="32">
        <f t="shared" si="1"/>
        <v>1122.7272727272725</v>
      </c>
    </row>
    <row r="6" spans="1:8" ht="15">
      <c r="A6" s="1">
        <v>5</v>
      </c>
      <c r="B6" s="1" t="s">
        <v>97</v>
      </c>
      <c r="C6" s="1">
        <v>281</v>
      </c>
      <c r="D6" s="1">
        <v>737</v>
      </c>
      <c r="F6" s="32">
        <v>450</v>
      </c>
      <c r="G6" s="32">
        <f t="shared" si="0"/>
        <v>204.54545454545453</v>
      </c>
      <c r="H6" s="32">
        <f t="shared" si="1"/>
        <v>265.9090909090909</v>
      </c>
    </row>
    <row r="7" spans="1:8" ht="15">
      <c r="A7" s="1">
        <v>6</v>
      </c>
      <c r="B7" s="1" t="s">
        <v>95</v>
      </c>
      <c r="C7" s="1">
        <v>257</v>
      </c>
      <c r="D7" s="1">
        <v>737</v>
      </c>
      <c r="F7" s="32">
        <v>250</v>
      </c>
      <c r="G7" s="32">
        <f t="shared" si="0"/>
        <v>113.63636363636363</v>
      </c>
      <c r="H7" s="32">
        <f t="shared" si="1"/>
        <v>147.72727272727272</v>
      </c>
    </row>
    <row r="8" spans="1:8" ht="15">
      <c r="A8" s="1">
        <v>7</v>
      </c>
      <c r="B8" s="1" t="s">
        <v>96</v>
      </c>
      <c r="C8" s="1">
        <v>14747</v>
      </c>
      <c r="D8" s="1">
        <v>15017</v>
      </c>
      <c r="F8" s="32">
        <v>4500</v>
      </c>
      <c r="G8" s="32">
        <f t="shared" si="0"/>
        <v>2045.4545454545453</v>
      </c>
      <c r="H8" s="32">
        <f t="shared" si="1"/>
        <v>2659.090909090909</v>
      </c>
    </row>
    <row r="9" spans="1:8" ht="15">
      <c r="A9" s="1">
        <v>8</v>
      </c>
      <c r="B9" s="1" t="s">
        <v>93</v>
      </c>
      <c r="C9" s="1">
        <v>431</v>
      </c>
      <c r="D9" s="1">
        <v>737</v>
      </c>
      <c r="F9" s="32">
        <v>190</v>
      </c>
      <c r="G9" s="32">
        <f t="shared" si="0"/>
        <v>86.36363636363636</v>
      </c>
      <c r="H9" s="32">
        <f t="shared" si="1"/>
        <v>112.27272727272727</v>
      </c>
    </row>
    <row r="10" spans="1:8" ht="15">
      <c r="A10" s="1">
        <v>9</v>
      </c>
      <c r="B10" s="1" t="s">
        <v>92</v>
      </c>
      <c r="C10" s="1">
        <v>506</v>
      </c>
      <c r="D10" s="1">
        <v>983</v>
      </c>
      <c r="F10" s="32">
        <v>600</v>
      </c>
      <c r="G10" s="32">
        <f t="shared" si="0"/>
        <v>272.7272727272727</v>
      </c>
      <c r="H10" s="32">
        <f t="shared" si="1"/>
        <v>354.5454545454545</v>
      </c>
    </row>
    <row r="11" spans="1:8" ht="15">
      <c r="A11" s="1">
        <v>10</v>
      </c>
      <c r="B11" s="1" t="s">
        <v>3</v>
      </c>
      <c r="C11" s="1">
        <v>2089</v>
      </c>
      <c r="D11" s="1">
        <v>2967</v>
      </c>
      <c r="F11" s="32">
        <v>950</v>
      </c>
      <c r="G11" s="32">
        <f t="shared" si="0"/>
        <v>431.81818181818176</v>
      </c>
      <c r="H11" s="32">
        <f t="shared" si="1"/>
        <v>561.3636363636363</v>
      </c>
    </row>
    <row r="12" spans="1:8" ht="15">
      <c r="A12" s="1">
        <v>11</v>
      </c>
      <c r="B12" s="1" t="s">
        <v>2</v>
      </c>
      <c r="C12" s="1">
        <v>598</v>
      </c>
      <c r="D12" s="1">
        <v>983</v>
      </c>
      <c r="F12" s="32">
        <v>500</v>
      </c>
      <c r="G12" s="32">
        <f t="shared" si="0"/>
        <v>227.27272727272725</v>
      </c>
      <c r="H12" s="32">
        <f t="shared" si="1"/>
        <v>295.45454545454544</v>
      </c>
    </row>
    <row r="13" spans="1:8" ht="15">
      <c r="A13" s="1">
        <v>12</v>
      </c>
      <c r="B13" s="1" t="s">
        <v>10</v>
      </c>
      <c r="C13" s="1">
        <v>24982</v>
      </c>
      <c r="D13" s="1">
        <v>24467</v>
      </c>
      <c r="F13" s="32"/>
      <c r="G13" s="32"/>
      <c r="H13" s="32"/>
    </row>
    <row r="14" spans="1:8" ht="15">
      <c r="A14" s="1">
        <v>13</v>
      </c>
      <c r="B14" s="1" t="s">
        <v>98</v>
      </c>
      <c r="C14" s="1">
        <v>206</v>
      </c>
      <c r="D14" s="1">
        <v>737</v>
      </c>
      <c r="F14" s="32">
        <v>450</v>
      </c>
      <c r="G14" s="32">
        <f t="shared" si="0"/>
        <v>204.54545454545453</v>
      </c>
      <c r="H14" s="32">
        <f t="shared" si="1"/>
        <v>265.9090909090909</v>
      </c>
    </row>
    <row r="15" spans="1:8" ht="15">
      <c r="A15" s="1">
        <v>14</v>
      </c>
      <c r="B15" s="1" t="s">
        <v>7</v>
      </c>
      <c r="C15" s="1">
        <v>3708</v>
      </c>
      <c r="D15" s="1">
        <v>2967</v>
      </c>
      <c r="F15" s="32">
        <v>950</v>
      </c>
      <c r="G15" s="32">
        <f t="shared" si="0"/>
        <v>431.81818181818176</v>
      </c>
      <c r="H15" s="32">
        <f t="shared" si="1"/>
        <v>561.3636363636363</v>
      </c>
    </row>
    <row r="16" spans="1:8" ht="15">
      <c r="A16" s="1">
        <v>15</v>
      </c>
      <c r="B16" s="1" t="s">
        <v>1</v>
      </c>
      <c r="C16" s="1">
        <v>771</v>
      </c>
      <c r="D16" s="1">
        <v>983</v>
      </c>
      <c r="F16" s="32">
        <v>600</v>
      </c>
      <c r="G16" s="32">
        <f t="shared" si="0"/>
        <v>272.7272727272727</v>
      </c>
      <c r="H16" s="32">
        <f t="shared" si="1"/>
        <v>354.5454545454545</v>
      </c>
    </row>
    <row r="17" spans="1:8" ht="15">
      <c r="A17" s="1">
        <v>16</v>
      </c>
      <c r="B17" s="1" t="s">
        <v>0</v>
      </c>
      <c r="C17" s="1">
        <v>12</v>
      </c>
      <c r="D17" s="1">
        <v>113</v>
      </c>
      <c r="F17" s="32">
        <v>100</v>
      </c>
      <c r="G17" s="32">
        <f t="shared" si="0"/>
        <v>45.45454545454545</v>
      </c>
      <c r="H17" s="32">
        <f t="shared" si="1"/>
        <v>59.09090909090909</v>
      </c>
    </row>
    <row r="18" spans="1:8" ht="15">
      <c r="A18" s="1">
        <v>17</v>
      </c>
      <c r="B18" s="1" t="s">
        <v>8</v>
      </c>
      <c r="C18" s="1">
        <v>4132</v>
      </c>
      <c r="D18" s="1">
        <v>4567</v>
      </c>
      <c r="F18" s="32">
        <v>2800</v>
      </c>
      <c r="G18" s="32">
        <f t="shared" si="0"/>
        <v>1272.7272727272725</v>
      </c>
      <c r="H18" s="32">
        <f t="shared" si="1"/>
        <v>1654.5454545454543</v>
      </c>
    </row>
    <row r="19" spans="1:8" ht="15">
      <c r="A19" s="1">
        <v>18</v>
      </c>
      <c r="B19" s="1" t="s">
        <v>11</v>
      </c>
      <c r="C19" s="1">
        <v>158</v>
      </c>
      <c r="D19" s="1">
        <v>403</v>
      </c>
      <c r="F19" s="32">
        <v>150</v>
      </c>
      <c r="G19" s="32">
        <f t="shared" si="0"/>
        <v>68.18181818181817</v>
      </c>
      <c r="H19" s="32">
        <f t="shared" si="1"/>
        <v>88.63636363636363</v>
      </c>
    </row>
    <row r="20" spans="1:8" ht="15">
      <c r="A20" s="1">
        <v>19</v>
      </c>
      <c r="B20" s="1" t="s">
        <v>13</v>
      </c>
      <c r="C20" s="1">
        <v>27</v>
      </c>
      <c r="D20" s="1">
        <v>113</v>
      </c>
      <c r="F20" s="32">
        <v>100</v>
      </c>
      <c r="G20" s="32">
        <f t="shared" si="0"/>
        <v>45.45454545454545</v>
      </c>
      <c r="H20" s="32">
        <f t="shared" si="1"/>
        <v>59.09090909090909</v>
      </c>
    </row>
    <row r="21" spans="1:8" ht="15">
      <c r="A21" s="1">
        <v>20</v>
      </c>
      <c r="B21" s="1" t="s">
        <v>94</v>
      </c>
      <c r="C21" s="1">
        <v>280</v>
      </c>
      <c r="D21" s="1">
        <v>737</v>
      </c>
      <c r="F21" s="32">
        <v>250</v>
      </c>
      <c r="G21" s="32">
        <f t="shared" si="0"/>
        <v>113.63636363636363</v>
      </c>
      <c r="H21" s="32">
        <f t="shared" si="1"/>
        <v>147.72727272727272</v>
      </c>
    </row>
    <row r="22" spans="1:8" ht="15">
      <c r="A22" s="2"/>
      <c r="B22" s="2" t="s">
        <v>91</v>
      </c>
      <c r="C22" s="2">
        <f>SUM(C2:C21)</f>
        <v>60929</v>
      </c>
      <c r="D22" s="2">
        <f>SUM(D2:D21)</f>
        <v>64472</v>
      </c>
      <c r="F22" s="32"/>
      <c r="G22" s="32"/>
      <c r="H22" s="32"/>
    </row>
    <row r="23" spans="6:8" ht="15">
      <c r="F23" s="32"/>
      <c r="G23" s="32"/>
      <c r="H23" s="32"/>
    </row>
    <row r="24" spans="6:8" ht="15">
      <c r="F24" s="32"/>
      <c r="G24" s="32"/>
      <c r="H24" s="32"/>
    </row>
    <row r="25" spans="2:8" ht="15">
      <c r="B25" s="1" t="s">
        <v>164</v>
      </c>
      <c r="C25" s="1"/>
      <c r="D25" s="1"/>
      <c r="F25" s="32">
        <v>6500</v>
      </c>
      <c r="G25" s="32">
        <f t="shared" si="0"/>
        <v>2954.5454545454545</v>
      </c>
      <c r="H25" s="32">
        <f t="shared" si="1"/>
        <v>3840.909090909091</v>
      </c>
    </row>
    <row r="26" spans="2:8" ht="15">
      <c r="B26" s="1" t="s">
        <v>142</v>
      </c>
      <c r="C26" s="1">
        <v>519</v>
      </c>
      <c r="D26" s="1">
        <v>983</v>
      </c>
      <c r="F26" s="32">
        <v>350</v>
      </c>
      <c r="G26" s="32">
        <f t="shared" si="0"/>
        <v>159.09090909090907</v>
      </c>
      <c r="H26" s="32">
        <f t="shared" si="1"/>
        <v>206.81818181818178</v>
      </c>
    </row>
    <row r="27" spans="2:8" ht="15">
      <c r="B27" s="1" t="s">
        <v>131</v>
      </c>
      <c r="C27" s="1">
        <v>2989</v>
      </c>
      <c r="D27" s="1">
        <v>2967</v>
      </c>
      <c r="F27" s="32">
        <v>1400</v>
      </c>
      <c r="G27" s="32">
        <f t="shared" si="0"/>
        <v>636.3636363636363</v>
      </c>
      <c r="H27" s="32">
        <f t="shared" si="1"/>
        <v>827.2727272727271</v>
      </c>
    </row>
    <row r="28" spans="2:8" ht="15">
      <c r="B28" s="1" t="s">
        <v>140</v>
      </c>
      <c r="C28" s="1">
        <v>666</v>
      </c>
      <c r="D28" s="1">
        <v>983</v>
      </c>
      <c r="F28" s="32">
        <v>900</v>
      </c>
      <c r="G28" s="32">
        <f t="shared" si="0"/>
        <v>409.09090909090907</v>
      </c>
      <c r="H28" s="32">
        <f t="shared" si="1"/>
        <v>531.8181818181818</v>
      </c>
    </row>
    <row r="29" spans="2:8" ht="15">
      <c r="B29" s="1" t="s">
        <v>138</v>
      </c>
      <c r="C29" s="1">
        <v>962</v>
      </c>
      <c r="D29" s="1">
        <v>983</v>
      </c>
      <c r="F29" s="32">
        <v>350</v>
      </c>
      <c r="G29" s="32">
        <f t="shared" si="0"/>
        <v>159.09090909090907</v>
      </c>
      <c r="H29" s="32">
        <f t="shared" si="1"/>
        <v>206.81818181818178</v>
      </c>
    </row>
    <row r="30" spans="2:8" ht="15">
      <c r="B30" s="1" t="s">
        <v>136</v>
      </c>
      <c r="C30" s="1">
        <v>1268</v>
      </c>
      <c r="D30" s="1">
        <v>1517</v>
      </c>
      <c r="F30" s="32">
        <v>460</v>
      </c>
      <c r="G30" s="32">
        <f t="shared" si="0"/>
        <v>209.09090909090907</v>
      </c>
      <c r="H30" s="32">
        <f t="shared" si="1"/>
        <v>271.8181818181818</v>
      </c>
    </row>
    <row r="31" spans="2:8" ht="15">
      <c r="B31" s="1" t="s">
        <v>137</v>
      </c>
      <c r="C31" s="1">
        <v>1248</v>
      </c>
      <c r="D31" s="1">
        <v>1517</v>
      </c>
      <c r="F31" s="32">
        <v>2000</v>
      </c>
      <c r="G31" s="32">
        <f t="shared" si="0"/>
        <v>909.090909090909</v>
      </c>
      <c r="H31" s="32">
        <f t="shared" si="1"/>
        <v>1181.8181818181818</v>
      </c>
    </row>
    <row r="32" spans="2:8" ht="15">
      <c r="B32" s="1" t="s">
        <v>129</v>
      </c>
      <c r="C32" s="1">
        <v>3925</v>
      </c>
      <c r="D32" s="1">
        <v>2967</v>
      </c>
      <c r="F32" s="32">
        <v>2500</v>
      </c>
      <c r="G32" s="32">
        <f t="shared" si="0"/>
        <v>1136.3636363636363</v>
      </c>
      <c r="H32" s="32">
        <f t="shared" si="1"/>
        <v>1477.2727272727273</v>
      </c>
    </row>
    <row r="33" spans="2:8" ht="15">
      <c r="B33" s="1" t="s">
        <v>132</v>
      </c>
      <c r="C33" s="1">
        <v>2637</v>
      </c>
      <c r="D33" s="1">
        <v>2967</v>
      </c>
      <c r="F33" s="32">
        <v>900</v>
      </c>
      <c r="G33" s="32">
        <f t="shared" si="0"/>
        <v>409.09090909090907</v>
      </c>
      <c r="H33" s="32">
        <f t="shared" si="1"/>
        <v>531.8181818181818</v>
      </c>
    </row>
    <row r="34" spans="2:8" ht="15">
      <c r="B34" s="1" t="s">
        <v>130</v>
      </c>
      <c r="C34" s="1">
        <v>3675</v>
      </c>
      <c r="D34" s="1">
        <v>2967</v>
      </c>
      <c r="F34" s="32">
        <v>2350</v>
      </c>
      <c r="G34" s="32">
        <f t="shared" si="0"/>
        <v>1068.181818181818</v>
      </c>
      <c r="H34" s="32">
        <f t="shared" si="1"/>
        <v>1388.6363636363635</v>
      </c>
    </row>
    <row r="35" spans="2:8" ht="15">
      <c r="B35" s="1" t="s">
        <v>126</v>
      </c>
      <c r="C35" s="1">
        <v>12495</v>
      </c>
      <c r="D35" s="1">
        <v>15017</v>
      </c>
      <c r="F35" s="32">
        <v>6100</v>
      </c>
      <c r="G35" s="32">
        <f t="shared" si="0"/>
        <v>2772.7272727272725</v>
      </c>
      <c r="H35" s="32">
        <f t="shared" si="1"/>
        <v>3604.5454545454545</v>
      </c>
    </row>
    <row r="36" spans="2:8" ht="15">
      <c r="B36" s="1" t="s">
        <v>143</v>
      </c>
      <c r="C36" s="1">
        <v>430</v>
      </c>
      <c r="D36" s="1">
        <v>737</v>
      </c>
      <c r="F36" s="32">
        <v>250</v>
      </c>
      <c r="G36" s="32">
        <f t="shared" si="0"/>
        <v>113.63636363636363</v>
      </c>
      <c r="H36" s="32">
        <f t="shared" si="1"/>
        <v>147.72727272727272</v>
      </c>
    </row>
    <row r="37" spans="2:8" ht="15">
      <c r="B37" s="1" t="s">
        <v>127</v>
      </c>
      <c r="C37" s="1">
        <v>7647</v>
      </c>
      <c r="D37" s="1">
        <v>8900</v>
      </c>
      <c r="F37" s="32">
        <v>2900</v>
      </c>
      <c r="G37" s="32">
        <f t="shared" si="0"/>
        <v>1318.181818181818</v>
      </c>
      <c r="H37" s="32">
        <f t="shared" si="1"/>
        <v>1713.6363636363635</v>
      </c>
    </row>
    <row r="38" spans="2:8" ht="15">
      <c r="B38" s="1" t="s">
        <v>9</v>
      </c>
      <c r="C38" s="1">
        <v>137835</v>
      </c>
      <c r="D38" s="1">
        <v>42987.21</v>
      </c>
      <c r="F38" s="32"/>
      <c r="G38" s="32"/>
      <c r="H38" s="32"/>
    </row>
    <row r="39" spans="2:8" ht="15">
      <c r="B39" s="1" t="s">
        <v>133</v>
      </c>
      <c r="C39" s="1">
        <v>2017</v>
      </c>
      <c r="D39" s="1">
        <v>2967</v>
      </c>
      <c r="F39" s="32">
        <v>950</v>
      </c>
      <c r="G39" s="32">
        <f t="shared" si="0"/>
        <v>431.81818181818176</v>
      </c>
      <c r="H39" s="32">
        <f t="shared" si="1"/>
        <v>561.3636363636363</v>
      </c>
    </row>
    <row r="40" spans="2:8" ht="15">
      <c r="B40" s="1" t="s">
        <v>134</v>
      </c>
      <c r="C40" s="1">
        <v>1708</v>
      </c>
      <c r="D40" s="1">
        <v>1517</v>
      </c>
      <c r="F40" s="32">
        <v>850</v>
      </c>
      <c r="G40" s="32">
        <f t="shared" si="0"/>
        <v>386.3636363636363</v>
      </c>
      <c r="H40" s="32">
        <f t="shared" si="1"/>
        <v>502.27272727272725</v>
      </c>
    </row>
    <row r="41" spans="2:8" ht="15">
      <c r="B41" s="1" t="s">
        <v>144</v>
      </c>
      <c r="C41" s="1">
        <v>328</v>
      </c>
      <c r="D41" s="1">
        <v>737</v>
      </c>
      <c r="F41" s="32">
        <v>350</v>
      </c>
      <c r="G41" s="32">
        <f t="shared" si="0"/>
        <v>159.09090909090907</v>
      </c>
      <c r="H41" s="32">
        <f t="shared" si="1"/>
        <v>206.81818181818178</v>
      </c>
    </row>
    <row r="42" spans="2:8" ht="15">
      <c r="B42" s="1" t="s">
        <v>135</v>
      </c>
      <c r="C42" s="1">
        <v>1342</v>
      </c>
      <c r="D42" s="1">
        <v>1517</v>
      </c>
      <c r="F42" s="32">
        <v>450</v>
      </c>
      <c r="G42" s="32">
        <f t="shared" si="0"/>
        <v>204.54545454545453</v>
      </c>
      <c r="H42" s="32">
        <f t="shared" si="1"/>
        <v>265.9090909090909</v>
      </c>
    </row>
    <row r="43" spans="2:8" ht="15">
      <c r="B43" s="1" t="s">
        <v>128</v>
      </c>
      <c r="C43" s="1">
        <v>4787</v>
      </c>
      <c r="D43" s="1">
        <v>4567</v>
      </c>
      <c r="F43" s="32">
        <v>2100</v>
      </c>
      <c r="G43" s="32">
        <f t="shared" si="0"/>
        <v>954.5454545454545</v>
      </c>
      <c r="H43" s="32">
        <f t="shared" si="1"/>
        <v>1240.909090909091</v>
      </c>
    </row>
    <row r="44" spans="2:8" ht="15">
      <c r="B44" s="1" t="s">
        <v>139</v>
      </c>
      <c r="C44" s="1">
        <v>726</v>
      </c>
      <c r="D44" s="1">
        <v>983</v>
      </c>
      <c r="F44" s="32">
        <v>240</v>
      </c>
      <c r="G44" s="32">
        <f t="shared" si="0"/>
        <v>109.09090909090908</v>
      </c>
      <c r="H44" s="32">
        <f t="shared" si="1"/>
        <v>141.8181818181818</v>
      </c>
    </row>
    <row r="45" spans="2:8" ht="15">
      <c r="B45" s="1" t="s">
        <v>141</v>
      </c>
      <c r="C45" s="1">
        <v>632</v>
      </c>
      <c r="D45" s="1">
        <v>983</v>
      </c>
      <c r="F45" s="32">
        <v>500</v>
      </c>
      <c r="G45" s="32">
        <f t="shared" si="0"/>
        <v>227.27272727272725</v>
      </c>
      <c r="H45" s="32">
        <f t="shared" si="1"/>
        <v>295.45454545454544</v>
      </c>
    </row>
    <row r="46" spans="2:8" ht="15">
      <c r="B46" s="1"/>
      <c r="C46" s="1"/>
      <c r="D46" s="1"/>
      <c r="F46" s="32"/>
      <c r="G46" s="32"/>
      <c r="H46" s="32"/>
    </row>
    <row r="47" spans="6:8" ht="15">
      <c r="F47" s="33">
        <f>SUM(F1:F46)</f>
        <v>47900</v>
      </c>
      <c r="G47" s="33">
        <f>SUM(G1:G46)</f>
        <v>21772.727272727272</v>
      </c>
      <c r="H47" s="33">
        <f>SUM(H1:H46)</f>
        <v>28304.545454545452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22">
      <selection activeCell="G57" sqref="G57"/>
    </sheetView>
  </sheetViews>
  <sheetFormatPr defaultColWidth="9.140625" defaultRowHeight="15"/>
  <cols>
    <col min="1" max="1" width="3.421875" style="0" customWidth="1"/>
    <col min="2" max="2" width="38.7109375" style="0" customWidth="1"/>
    <col min="4" max="4" width="10.57421875" style="0" customWidth="1"/>
    <col min="6" max="6" width="15.00390625" style="0" customWidth="1"/>
    <col min="7" max="7" width="21.28125" style="0" customWidth="1"/>
    <col min="8" max="8" width="23.7109375" style="0" customWidth="1"/>
  </cols>
  <sheetData>
    <row r="1" spans="1:8" ht="15">
      <c r="A1" s="2"/>
      <c r="B1" s="2" t="s">
        <v>33</v>
      </c>
      <c r="C1" s="2" t="s">
        <v>34</v>
      </c>
      <c r="D1" s="2" t="s">
        <v>35</v>
      </c>
      <c r="F1" s="30" t="s">
        <v>169</v>
      </c>
      <c r="G1" s="15" t="s">
        <v>167</v>
      </c>
      <c r="H1" s="15" t="s">
        <v>168</v>
      </c>
    </row>
    <row r="2" spans="1:8" ht="15">
      <c r="A2" s="1">
        <v>1</v>
      </c>
      <c r="B2" s="1" t="s">
        <v>117</v>
      </c>
      <c r="C2" s="1">
        <v>524</v>
      </c>
      <c r="D2" s="1">
        <v>983</v>
      </c>
      <c r="F2" s="22">
        <v>300</v>
      </c>
      <c r="G2" s="32">
        <f>F2/2.2</f>
        <v>136.36363636363635</v>
      </c>
      <c r="H2" s="32">
        <f>G2*1.3</f>
        <v>177.27272727272725</v>
      </c>
    </row>
    <row r="3" spans="1:8" ht="15">
      <c r="A3" s="1">
        <v>2</v>
      </c>
      <c r="B3" s="1" t="s">
        <v>125</v>
      </c>
      <c r="C3" s="1">
        <v>744</v>
      </c>
      <c r="D3" s="1">
        <v>983</v>
      </c>
      <c r="F3" s="22">
        <v>300</v>
      </c>
      <c r="G3" s="32">
        <f aca="true" t="shared" si="0" ref="G3:G55">F3/2.2</f>
        <v>136.36363636363635</v>
      </c>
      <c r="H3" s="32">
        <f aca="true" t="shared" si="1" ref="H3:H55">G3*1.3</f>
        <v>177.27272727272725</v>
      </c>
    </row>
    <row r="4" spans="1:8" ht="15">
      <c r="A4" s="1">
        <v>3</v>
      </c>
      <c r="B4" s="1" t="s">
        <v>121</v>
      </c>
      <c r="C4" s="1">
        <v>1017</v>
      </c>
      <c r="D4" s="1">
        <v>1517</v>
      </c>
      <c r="F4" s="22">
        <v>850</v>
      </c>
      <c r="G4" s="32">
        <f t="shared" si="0"/>
        <v>386.3636363636363</v>
      </c>
      <c r="H4" s="32">
        <f t="shared" si="1"/>
        <v>502.27272727272725</v>
      </c>
    </row>
    <row r="5" spans="1:8" ht="15">
      <c r="A5" s="1">
        <v>4</v>
      </c>
      <c r="B5" s="1" t="s">
        <v>115</v>
      </c>
      <c r="C5" s="1">
        <v>1249</v>
      </c>
      <c r="D5" s="1">
        <v>1517</v>
      </c>
      <c r="F5" s="22">
        <v>750</v>
      </c>
      <c r="G5" s="32">
        <f t="shared" si="0"/>
        <v>340.9090909090909</v>
      </c>
      <c r="H5" s="32">
        <f t="shared" si="1"/>
        <v>443.18181818181813</v>
      </c>
    </row>
    <row r="6" spans="1:8" ht="15">
      <c r="A6" s="1">
        <v>5</v>
      </c>
      <c r="B6" s="1" t="s">
        <v>123</v>
      </c>
      <c r="C6" s="1">
        <v>1706</v>
      </c>
      <c r="D6" s="1">
        <v>1517</v>
      </c>
      <c r="F6" s="22">
        <v>370</v>
      </c>
      <c r="G6" s="32">
        <f t="shared" si="0"/>
        <v>168.18181818181816</v>
      </c>
      <c r="H6" s="32">
        <f t="shared" si="1"/>
        <v>218.63636363636363</v>
      </c>
    </row>
    <row r="7" spans="1:8" ht="15">
      <c r="A7" s="1">
        <v>6</v>
      </c>
      <c r="B7" s="1" t="s">
        <v>122</v>
      </c>
      <c r="C7" s="1">
        <v>972</v>
      </c>
      <c r="D7" s="1">
        <v>983</v>
      </c>
      <c r="F7" s="22">
        <v>440</v>
      </c>
      <c r="G7" s="32">
        <f t="shared" si="0"/>
        <v>199.99999999999997</v>
      </c>
      <c r="H7" s="32">
        <f t="shared" si="1"/>
        <v>260</v>
      </c>
    </row>
    <row r="8" spans="1:8" ht="15">
      <c r="A8" s="1">
        <v>7</v>
      </c>
      <c r="B8" s="1" t="s">
        <v>120</v>
      </c>
      <c r="C8" s="1">
        <v>1156</v>
      </c>
      <c r="D8" s="1">
        <v>1517</v>
      </c>
      <c r="F8" s="22">
        <v>650</v>
      </c>
      <c r="G8" s="32">
        <f t="shared" si="0"/>
        <v>295.45454545454544</v>
      </c>
      <c r="H8" s="32">
        <f t="shared" si="1"/>
        <v>384.09090909090907</v>
      </c>
    </row>
    <row r="9" spans="1:8" ht="15">
      <c r="A9" s="1">
        <v>8</v>
      </c>
      <c r="B9" s="1" t="s">
        <v>88</v>
      </c>
      <c r="C9" s="1">
        <v>10035</v>
      </c>
      <c r="D9" s="1">
        <v>15017</v>
      </c>
      <c r="F9" s="22">
        <v>7500</v>
      </c>
      <c r="G9" s="32">
        <f t="shared" si="0"/>
        <v>3409.090909090909</v>
      </c>
      <c r="H9" s="32">
        <f t="shared" si="1"/>
        <v>4431.818181818182</v>
      </c>
    </row>
    <row r="10" spans="1:8" ht="15">
      <c r="A10" s="1">
        <v>9</v>
      </c>
      <c r="B10" s="1" t="s">
        <v>112</v>
      </c>
      <c r="C10" s="1">
        <v>647</v>
      </c>
      <c r="D10" s="1">
        <v>983</v>
      </c>
      <c r="F10" s="22">
        <v>250</v>
      </c>
      <c r="G10" s="32">
        <f t="shared" si="0"/>
        <v>113.63636363636363</v>
      </c>
      <c r="H10" s="32">
        <f t="shared" si="1"/>
        <v>147.72727272727272</v>
      </c>
    </row>
    <row r="11" spans="1:8" ht="15">
      <c r="A11" s="1">
        <v>10</v>
      </c>
      <c r="B11" s="1" t="s">
        <v>111</v>
      </c>
      <c r="C11" s="1">
        <v>1887</v>
      </c>
      <c r="D11" s="1">
        <v>1517</v>
      </c>
      <c r="F11" s="22">
        <v>1600</v>
      </c>
      <c r="G11" s="32">
        <f t="shared" si="0"/>
        <v>727.2727272727273</v>
      </c>
      <c r="H11" s="32">
        <f t="shared" si="1"/>
        <v>945.4545454545455</v>
      </c>
    </row>
    <row r="12" spans="1:8" ht="15">
      <c r="A12" s="1">
        <v>11</v>
      </c>
      <c r="B12" s="1" t="s">
        <v>116</v>
      </c>
      <c r="C12" s="1">
        <v>447</v>
      </c>
      <c r="D12" s="1">
        <v>737</v>
      </c>
      <c r="F12" s="22">
        <v>210</v>
      </c>
      <c r="G12" s="32">
        <f t="shared" si="0"/>
        <v>95.45454545454545</v>
      </c>
      <c r="H12" s="32">
        <f t="shared" si="1"/>
        <v>124.0909090909091</v>
      </c>
    </row>
    <row r="13" spans="1:8" ht="15">
      <c r="A13" s="1">
        <v>12</v>
      </c>
      <c r="B13" s="1" t="s">
        <v>118</v>
      </c>
      <c r="C13" s="1">
        <v>4597</v>
      </c>
      <c r="D13" s="1">
        <v>4567</v>
      </c>
      <c r="F13" s="22">
        <v>1550</v>
      </c>
      <c r="G13" s="32">
        <f t="shared" si="0"/>
        <v>704.5454545454545</v>
      </c>
      <c r="H13" s="32">
        <f t="shared" si="1"/>
        <v>915.9090909090909</v>
      </c>
    </row>
    <row r="14" spans="1:8" ht="15">
      <c r="A14" s="1">
        <v>13</v>
      </c>
      <c r="B14" s="1" t="s">
        <v>114</v>
      </c>
      <c r="C14" s="1">
        <v>90</v>
      </c>
      <c r="D14" s="1">
        <v>217</v>
      </c>
      <c r="F14" s="22">
        <v>150</v>
      </c>
      <c r="G14" s="32">
        <f t="shared" si="0"/>
        <v>68.18181818181817</v>
      </c>
      <c r="H14" s="32">
        <f t="shared" si="1"/>
        <v>88.63636363636363</v>
      </c>
    </row>
    <row r="15" spans="1:8" ht="15">
      <c r="A15" s="1">
        <v>14</v>
      </c>
      <c r="B15" s="1" t="s">
        <v>113</v>
      </c>
      <c r="C15" s="1">
        <v>1071</v>
      </c>
      <c r="D15" s="1">
        <v>1517</v>
      </c>
      <c r="F15" s="22">
        <v>600</v>
      </c>
      <c r="G15" s="32">
        <f t="shared" si="0"/>
        <v>272.7272727272727</v>
      </c>
      <c r="H15" s="32">
        <f t="shared" si="1"/>
        <v>354.5454545454545</v>
      </c>
    </row>
    <row r="16" spans="1:8" ht="15">
      <c r="A16" s="1">
        <v>15</v>
      </c>
      <c r="B16" s="1" t="s">
        <v>85</v>
      </c>
      <c r="C16" s="1">
        <v>5599</v>
      </c>
      <c r="D16" s="1">
        <v>4567</v>
      </c>
      <c r="F16" s="22">
        <v>1900</v>
      </c>
      <c r="G16" s="32">
        <f t="shared" si="0"/>
        <v>863.6363636363635</v>
      </c>
      <c r="H16" s="32">
        <f t="shared" si="1"/>
        <v>1122.7272727272725</v>
      </c>
    </row>
    <row r="17" spans="1:8" ht="15">
      <c r="A17" s="1">
        <v>16</v>
      </c>
      <c r="B17" s="1" t="s">
        <v>84</v>
      </c>
      <c r="C17" s="1">
        <v>18576</v>
      </c>
      <c r="D17" s="1">
        <v>18800</v>
      </c>
      <c r="F17" s="22">
        <v>3600</v>
      </c>
      <c r="G17" s="32">
        <f t="shared" si="0"/>
        <v>1636.3636363636363</v>
      </c>
      <c r="H17" s="32">
        <f t="shared" si="1"/>
        <v>2127.272727272727</v>
      </c>
    </row>
    <row r="18" spans="1:8" ht="15">
      <c r="A18" s="1">
        <v>17</v>
      </c>
      <c r="B18" s="1" t="s">
        <v>119</v>
      </c>
      <c r="C18" s="1">
        <v>2114</v>
      </c>
      <c r="D18" s="1">
        <v>2967</v>
      </c>
      <c r="F18" s="22">
        <v>850</v>
      </c>
      <c r="G18" s="32">
        <f t="shared" si="0"/>
        <v>386.3636363636363</v>
      </c>
      <c r="H18" s="32">
        <f t="shared" si="1"/>
        <v>502.27272727272725</v>
      </c>
    </row>
    <row r="19" spans="1:8" ht="15">
      <c r="A19" s="1">
        <v>18</v>
      </c>
      <c r="B19" s="1" t="s">
        <v>83</v>
      </c>
      <c r="C19" s="1">
        <v>8859</v>
      </c>
      <c r="D19" s="1">
        <v>10667</v>
      </c>
      <c r="F19" s="22">
        <v>2600</v>
      </c>
      <c r="G19" s="32">
        <f t="shared" si="0"/>
        <v>1181.8181818181818</v>
      </c>
      <c r="H19" s="32">
        <f t="shared" si="1"/>
        <v>1536.3636363636363</v>
      </c>
    </row>
    <row r="20" spans="1:8" ht="15">
      <c r="A20" s="1">
        <v>19</v>
      </c>
      <c r="B20" s="1" t="s">
        <v>124</v>
      </c>
      <c r="C20" s="1">
        <v>1090</v>
      </c>
      <c r="D20" s="1">
        <v>1517</v>
      </c>
      <c r="F20" s="22">
        <v>250</v>
      </c>
      <c r="G20" s="32">
        <f t="shared" si="0"/>
        <v>113.63636363636363</v>
      </c>
      <c r="H20" s="32">
        <f t="shared" si="1"/>
        <v>147.72727272727272</v>
      </c>
    </row>
    <row r="21" spans="1:8" ht="15">
      <c r="A21" s="1">
        <v>20</v>
      </c>
      <c r="B21" s="1" t="s">
        <v>90</v>
      </c>
      <c r="C21" s="1">
        <v>1507</v>
      </c>
      <c r="D21" s="1">
        <v>1517</v>
      </c>
      <c r="F21" s="22">
        <v>1150</v>
      </c>
      <c r="G21" s="32">
        <f t="shared" si="0"/>
        <v>522.7272727272726</v>
      </c>
      <c r="H21" s="32">
        <f t="shared" si="1"/>
        <v>679.5454545454545</v>
      </c>
    </row>
    <row r="22" spans="1:8" ht="15">
      <c r="A22" s="2"/>
      <c r="B22" s="2" t="s">
        <v>91</v>
      </c>
      <c r="C22" s="2">
        <f>SUM(C2:C21)</f>
        <v>63887</v>
      </c>
      <c r="D22" s="2">
        <f>SUM(D2:D21)</f>
        <v>73607</v>
      </c>
      <c r="F22" s="22"/>
      <c r="G22" s="32"/>
      <c r="H22" s="32"/>
    </row>
    <row r="23" spans="6:8" ht="15">
      <c r="F23" s="22"/>
      <c r="G23" s="32"/>
      <c r="H23" s="32"/>
    </row>
    <row r="24" spans="2:8" ht="15">
      <c r="B24" s="1" t="s">
        <v>86</v>
      </c>
      <c r="C24" s="1">
        <v>301243</v>
      </c>
      <c r="D24" s="1">
        <v>56954.07</v>
      </c>
      <c r="F24" s="22"/>
      <c r="G24" s="32"/>
      <c r="H24" s="32"/>
    </row>
    <row r="25" spans="2:8" ht="15">
      <c r="B25" s="14" t="s">
        <v>87</v>
      </c>
      <c r="C25" s="14">
        <v>46273</v>
      </c>
      <c r="D25" s="14">
        <v>32035.85</v>
      </c>
      <c r="F25" s="22"/>
      <c r="G25" s="32"/>
      <c r="H25" s="32"/>
    </row>
    <row r="26" spans="2:8" ht="15">
      <c r="B26" s="14" t="s">
        <v>89</v>
      </c>
      <c r="C26" s="14">
        <v>13355</v>
      </c>
      <c r="D26" s="14">
        <v>15017</v>
      </c>
      <c r="F26" s="22"/>
      <c r="G26" s="32"/>
      <c r="H26" s="32"/>
    </row>
    <row r="27" spans="2:8" ht="15">
      <c r="B27" s="13" t="s">
        <v>145</v>
      </c>
      <c r="C27" s="1">
        <v>221304</v>
      </c>
      <c r="D27" s="1">
        <v>51314.84</v>
      </c>
      <c r="F27" s="22"/>
      <c r="G27" s="32"/>
      <c r="H27" s="32"/>
    </row>
    <row r="28" spans="2:8" ht="15">
      <c r="B28" s="13" t="s">
        <v>146</v>
      </c>
      <c r="C28" s="1">
        <v>399674</v>
      </c>
      <c r="D28" s="1">
        <v>56049.48</v>
      </c>
      <c r="F28" s="22"/>
      <c r="G28" s="32"/>
      <c r="H28" s="32"/>
    </row>
    <row r="29" spans="2:8" ht="15">
      <c r="B29" s="13" t="s">
        <v>147</v>
      </c>
      <c r="C29" s="1">
        <v>940726</v>
      </c>
      <c r="D29" s="1">
        <v>68177.79</v>
      </c>
      <c r="F29" s="22"/>
      <c r="G29" s="32"/>
      <c r="H29" s="32"/>
    </row>
    <row r="30" spans="2:8" ht="15">
      <c r="B30" s="14" t="s">
        <v>150</v>
      </c>
      <c r="C30" s="14">
        <v>2102</v>
      </c>
      <c r="D30" s="14">
        <v>2967</v>
      </c>
      <c r="F30" s="22">
        <v>1250</v>
      </c>
      <c r="G30" s="32">
        <f t="shared" si="0"/>
        <v>568.1818181818181</v>
      </c>
      <c r="H30" s="32">
        <f t="shared" si="1"/>
        <v>738.6363636363636</v>
      </c>
    </row>
    <row r="31" spans="2:8" ht="15">
      <c r="B31" s="14" t="s">
        <v>152</v>
      </c>
      <c r="C31" s="14">
        <v>1625</v>
      </c>
      <c r="D31" s="14">
        <v>1517</v>
      </c>
      <c r="F31" s="22">
        <v>1250</v>
      </c>
      <c r="G31" s="32">
        <f t="shared" si="0"/>
        <v>568.1818181818181</v>
      </c>
      <c r="H31" s="32">
        <f t="shared" si="1"/>
        <v>738.6363636363636</v>
      </c>
    </row>
    <row r="32" spans="2:8" ht="15">
      <c r="B32" s="14" t="s">
        <v>151</v>
      </c>
      <c r="C32" s="14">
        <v>2046</v>
      </c>
      <c r="D32" s="14">
        <v>2967</v>
      </c>
      <c r="F32" s="22">
        <v>1250</v>
      </c>
      <c r="G32" s="32">
        <f t="shared" si="0"/>
        <v>568.1818181818181</v>
      </c>
      <c r="H32" s="32">
        <f t="shared" si="1"/>
        <v>738.6363636363636</v>
      </c>
    </row>
    <row r="33" spans="2:8" ht="15">
      <c r="B33" s="14" t="s">
        <v>149</v>
      </c>
      <c r="C33" s="14">
        <v>3683</v>
      </c>
      <c r="D33" s="14">
        <v>2967</v>
      </c>
      <c r="F33" s="22">
        <v>1250</v>
      </c>
      <c r="G33" s="32">
        <f t="shared" si="0"/>
        <v>568.1818181818181</v>
      </c>
      <c r="H33" s="32">
        <f t="shared" si="1"/>
        <v>738.6363636363636</v>
      </c>
    </row>
    <row r="34" spans="2:8" ht="15">
      <c r="B34" s="14" t="s">
        <v>163</v>
      </c>
      <c r="C34" s="14">
        <v>248</v>
      </c>
      <c r="D34" s="14">
        <v>737</v>
      </c>
      <c r="F34" s="22">
        <v>350</v>
      </c>
      <c r="G34" s="32">
        <f t="shared" si="0"/>
        <v>159.09090909090907</v>
      </c>
      <c r="H34" s="32">
        <f t="shared" si="1"/>
        <v>206.81818181818178</v>
      </c>
    </row>
    <row r="35" spans="2:8" ht="15">
      <c r="B35" s="14" t="s">
        <v>159</v>
      </c>
      <c r="C35" s="14">
        <v>584</v>
      </c>
      <c r="D35" s="14">
        <v>983</v>
      </c>
      <c r="F35" s="22">
        <v>350</v>
      </c>
      <c r="G35" s="32">
        <f t="shared" si="0"/>
        <v>159.09090909090907</v>
      </c>
      <c r="H35" s="32">
        <f t="shared" si="1"/>
        <v>206.81818181818178</v>
      </c>
    </row>
    <row r="36" spans="2:8" ht="15">
      <c r="B36" s="14" t="s">
        <v>157</v>
      </c>
      <c r="C36" s="14">
        <v>1495</v>
      </c>
      <c r="D36" s="14">
        <v>1517</v>
      </c>
      <c r="F36" s="22">
        <v>550</v>
      </c>
      <c r="G36" s="32">
        <f t="shared" si="0"/>
        <v>249.99999999999997</v>
      </c>
      <c r="H36" s="32">
        <f t="shared" si="1"/>
        <v>325</v>
      </c>
    </row>
    <row r="37" spans="2:8" ht="15">
      <c r="B37" s="14" t="s">
        <v>162</v>
      </c>
      <c r="C37" s="14">
        <v>276</v>
      </c>
      <c r="D37" s="14">
        <v>737</v>
      </c>
      <c r="F37" s="22">
        <v>200</v>
      </c>
      <c r="G37" s="32">
        <f t="shared" si="0"/>
        <v>90.9090909090909</v>
      </c>
      <c r="H37" s="32">
        <f t="shared" si="1"/>
        <v>118.18181818181819</v>
      </c>
    </row>
    <row r="38" spans="2:8" ht="15">
      <c r="B38" s="14" t="s">
        <v>160</v>
      </c>
      <c r="C38" s="14">
        <v>452</v>
      </c>
      <c r="D38" s="14">
        <v>737</v>
      </c>
      <c r="F38" s="22">
        <v>200</v>
      </c>
      <c r="G38" s="32">
        <f t="shared" si="0"/>
        <v>90.9090909090909</v>
      </c>
      <c r="H38" s="32">
        <f t="shared" si="1"/>
        <v>118.18181818181819</v>
      </c>
    </row>
    <row r="39" spans="2:8" ht="15">
      <c r="B39" s="14" t="s">
        <v>155</v>
      </c>
      <c r="C39" s="14">
        <v>2089</v>
      </c>
      <c r="D39" s="14">
        <v>2967</v>
      </c>
      <c r="F39" s="22">
        <v>2400</v>
      </c>
      <c r="G39" s="32">
        <f t="shared" si="0"/>
        <v>1090.9090909090908</v>
      </c>
      <c r="H39" s="32">
        <f t="shared" si="1"/>
        <v>1418.181818181818</v>
      </c>
    </row>
    <row r="40" spans="2:8" ht="15">
      <c r="B40" s="14" t="s">
        <v>156</v>
      </c>
      <c r="C40" s="14">
        <v>37750</v>
      </c>
      <c r="D40" s="14">
        <v>24467</v>
      </c>
      <c r="F40" s="34">
        <v>16000</v>
      </c>
      <c r="G40" s="35">
        <f t="shared" si="0"/>
        <v>7272.727272727272</v>
      </c>
      <c r="H40" s="35">
        <f t="shared" si="1"/>
        <v>9454.545454545454</v>
      </c>
    </row>
    <row r="41" spans="2:8" ht="15">
      <c r="B41" s="14" t="s">
        <v>161</v>
      </c>
      <c r="C41" s="14">
        <v>691</v>
      </c>
      <c r="D41" s="14">
        <v>983</v>
      </c>
      <c r="F41" s="22">
        <v>820</v>
      </c>
      <c r="G41" s="32">
        <f t="shared" si="0"/>
        <v>372.7272727272727</v>
      </c>
      <c r="H41" s="32">
        <f t="shared" si="1"/>
        <v>484.5454545454545</v>
      </c>
    </row>
    <row r="42" spans="2:8" ht="15">
      <c r="B42" s="14" t="s">
        <v>148</v>
      </c>
      <c r="C42" s="14">
        <v>6943</v>
      </c>
      <c r="D42" s="14">
        <v>8900</v>
      </c>
      <c r="F42" s="22">
        <v>3550</v>
      </c>
      <c r="G42" s="32">
        <f t="shared" si="0"/>
        <v>1613.6363636363635</v>
      </c>
      <c r="H42" s="32">
        <f t="shared" si="1"/>
        <v>2097.7272727272725</v>
      </c>
    </row>
    <row r="43" spans="2:8" ht="15">
      <c r="B43" s="14" t="s">
        <v>153</v>
      </c>
      <c r="C43" s="14">
        <v>278</v>
      </c>
      <c r="D43" s="14">
        <v>737</v>
      </c>
      <c r="F43" s="22">
        <v>250</v>
      </c>
      <c r="G43" s="32">
        <f t="shared" si="0"/>
        <v>113.63636363636363</v>
      </c>
      <c r="H43" s="32">
        <f t="shared" si="1"/>
        <v>147.72727272727272</v>
      </c>
    </row>
    <row r="44" spans="2:8" ht="15">
      <c r="B44" s="14" t="s">
        <v>158</v>
      </c>
      <c r="C44" s="14">
        <v>778</v>
      </c>
      <c r="D44" s="14">
        <v>983</v>
      </c>
      <c r="F44" s="22">
        <v>870</v>
      </c>
      <c r="G44" s="32">
        <f t="shared" si="0"/>
        <v>395.45454545454544</v>
      </c>
      <c r="H44" s="32">
        <f t="shared" si="1"/>
        <v>514.0909090909091</v>
      </c>
    </row>
    <row r="45" spans="2:8" ht="15">
      <c r="B45" s="14" t="s">
        <v>154</v>
      </c>
      <c r="C45" s="14">
        <v>191</v>
      </c>
      <c r="D45" s="14">
        <v>403</v>
      </c>
      <c r="F45" s="22">
        <v>320</v>
      </c>
      <c r="G45" s="32">
        <f t="shared" si="0"/>
        <v>145.45454545454544</v>
      </c>
      <c r="H45" s="32">
        <f t="shared" si="1"/>
        <v>189.09090909090907</v>
      </c>
    </row>
    <row r="46" spans="7:8" ht="15">
      <c r="G46" s="32"/>
      <c r="H46" s="32"/>
    </row>
    <row r="47" spans="7:8" ht="15">
      <c r="G47" s="32"/>
      <c r="H47" s="32"/>
    </row>
    <row r="48" spans="2:8" ht="15">
      <c r="B48" s="36" t="s">
        <v>171</v>
      </c>
      <c r="F48" s="22">
        <v>2150</v>
      </c>
      <c r="G48" s="32">
        <f t="shared" si="0"/>
        <v>977.2727272727271</v>
      </c>
      <c r="H48" s="32">
        <f t="shared" si="1"/>
        <v>1270.4545454545453</v>
      </c>
    </row>
    <row r="49" spans="2:8" ht="15">
      <c r="B49" s="36" t="s">
        <v>172</v>
      </c>
      <c r="F49" s="22">
        <v>1550</v>
      </c>
      <c r="G49" s="32">
        <f t="shared" si="0"/>
        <v>704.5454545454545</v>
      </c>
      <c r="H49" s="32">
        <f t="shared" si="1"/>
        <v>915.9090909090909</v>
      </c>
    </row>
    <row r="50" spans="2:8" ht="15">
      <c r="B50" s="36" t="s">
        <v>173</v>
      </c>
      <c r="F50" s="22">
        <v>4350</v>
      </c>
      <c r="G50" s="32">
        <f t="shared" si="0"/>
        <v>1977.272727272727</v>
      </c>
      <c r="H50" s="32">
        <f t="shared" si="1"/>
        <v>2570.454545454545</v>
      </c>
    </row>
    <row r="51" spans="2:8" ht="15">
      <c r="B51" s="36" t="s">
        <v>174</v>
      </c>
      <c r="F51" s="22">
        <v>1550</v>
      </c>
      <c r="G51" s="32">
        <f t="shared" si="0"/>
        <v>704.5454545454545</v>
      </c>
      <c r="H51" s="32">
        <f t="shared" si="1"/>
        <v>915.9090909090909</v>
      </c>
    </row>
    <row r="52" spans="2:8" ht="15">
      <c r="B52" s="36" t="s">
        <v>175</v>
      </c>
      <c r="F52" s="22">
        <v>4600</v>
      </c>
      <c r="G52" s="32">
        <f t="shared" si="0"/>
        <v>2090.9090909090905</v>
      </c>
      <c r="H52" s="32">
        <f t="shared" si="1"/>
        <v>2718.181818181818</v>
      </c>
    </row>
    <row r="53" spans="2:8" ht="15">
      <c r="B53" s="36" t="s">
        <v>176</v>
      </c>
      <c r="F53" s="22">
        <v>1950</v>
      </c>
      <c r="G53" s="32">
        <f t="shared" si="0"/>
        <v>886.3636363636363</v>
      </c>
      <c r="H53" s="32">
        <f t="shared" si="1"/>
        <v>1152.2727272727273</v>
      </c>
    </row>
    <row r="54" spans="2:8" ht="15">
      <c r="B54" s="36" t="s">
        <v>177</v>
      </c>
      <c r="F54" s="22">
        <v>2150</v>
      </c>
      <c r="G54" s="32">
        <f t="shared" si="0"/>
        <v>977.2727272727271</v>
      </c>
      <c r="H54" s="32">
        <f t="shared" si="1"/>
        <v>1270.4545454545453</v>
      </c>
    </row>
    <row r="55" spans="2:8" ht="15">
      <c r="B55" s="36" t="s">
        <v>178</v>
      </c>
      <c r="F55" s="22">
        <v>1950</v>
      </c>
      <c r="G55" s="32">
        <f t="shared" si="0"/>
        <v>886.3636363636363</v>
      </c>
      <c r="H55" s="32">
        <f t="shared" si="1"/>
        <v>1152.2727272727273</v>
      </c>
    </row>
    <row r="56" spans="6:8" ht="15">
      <c r="F56" s="20">
        <f>SUM(F30:F55)</f>
        <v>51110</v>
      </c>
      <c r="G56" s="31">
        <f>SUM(G2:G55)</f>
        <v>34990.909090909096</v>
      </c>
      <c r="H56" s="31">
        <f>SUM(H2:H55)</f>
        <v>45488.18181818181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" sqref="G1:H1"/>
    </sheetView>
  </sheetViews>
  <sheetFormatPr defaultColWidth="9.140625" defaultRowHeight="15"/>
  <cols>
    <col min="1" max="1" width="3.140625" style="0" customWidth="1"/>
    <col min="2" max="2" width="46.28125" style="0" customWidth="1"/>
    <col min="3" max="3" width="9.421875" style="0" customWidth="1"/>
    <col min="4" max="4" width="11.7109375" style="0" customWidth="1"/>
    <col min="6" max="6" width="14.57421875" style="0" customWidth="1"/>
    <col min="7" max="7" width="19.00390625" style="0" customWidth="1"/>
    <col min="8" max="8" width="17.57421875" style="0" customWidth="1"/>
  </cols>
  <sheetData>
    <row r="1" spans="1:8" ht="15">
      <c r="A1" s="2"/>
      <c r="B1" s="3" t="s">
        <v>33</v>
      </c>
      <c r="C1" s="3" t="s">
        <v>34</v>
      </c>
      <c r="D1" s="3" t="s">
        <v>35</v>
      </c>
      <c r="F1" s="15" t="s">
        <v>169</v>
      </c>
      <c r="G1" s="15" t="s">
        <v>167</v>
      </c>
      <c r="H1" s="15" t="s">
        <v>168</v>
      </c>
    </row>
    <row r="2" spans="1:8" ht="15">
      <c r="A2" s="1">
        <v>1</v>
      </c>
      <c r="B2" s="1" t="s">
        <v>14</v>
      </c>
      <c r="C2" s="1">
        <v>59</v>
      </c>
      <c r="D2" s="1">
        <v>217</v>
      </c>
      <c r="F2" s="22">
        <v>190</v>
      </c>
      <c r="G2" s="24">
        <f>F2/2.2</f>
        <v>86.36363636363636</v>
      </c>
      <c r="H2" s="24">
        <f>G2*1.3</f>
        <v>112.27272727272727</v>
      </c>
    </row>
    <row r="3" spans="1:8" ht="15">
      <c r="A3" s="1">
        <v>2</v>
      </c>
      <c r="B3" s="1" t="s">
        <v>16</v>
      </c>
      <c r="C3" s="1">
        <v>372</v>
      </c>
      <c r="D3" s="1">
        <v>737</v>
      </c>
      <c r="F3" s="22">
        <v>220</v>
      </c>
      <c r="G3" s="24">
        <f aca="true" t="shared" si="0" ref="G3:G19">F3/2.2</f>
        <v>99.99999999999999</v>
      </c>
      <c r="H3" s="24">
        <f aca="true" t="shared" si="1" ref="H3:H19">G3*1.3</f>
        <v>130</v>
      </c>
    </row>
    <row r="4" spans="1:8" ht="15">
      <c r="A4" s="1">
        <v>3</v>
      </c>
      <c r="B4" s="1" t="s">
        <v>17</v>
      </c>
      <c r="C4" s="1">
        <v>48782</v>
      </c>
      <c r="D4" s="1">
        <v>31835.33</v>
      </c>
      <c r="F4" s="22">
        <v>8500</v>
      </c>
      <c r="G4" s="24">
        <f t="shared" si="0"/>
        <v>3863.6363636363635</v>
      </c>
      <c r="H4" s="24">
        <f t="shared" si="1"/>
        <v>5022.727272727273</v>
      </c>
    </row>
    <row r="5" spans="1:8" ht="15">
      <c r="A5" s="1">
        <v>4</v>
      </c>
      <c r="B5" s="1" t="s">
        <v>18</v>
      </c>
      <c r="C5" s="1">
        <v>103</v>
      </c>
      <c r="D5" s="1">
        <v>403</v>
      </c>
      <c r="F5" s="22">
        <v>120</v>
      </c>
      <c r="G5" s="24">
        <f t="shared" si="0"/>
        <v>54.54545454545454</v>
      </c>
      <c r="H5" s="24">
        <f t="shared" si="1"/>
        <v>70.9090909090909</v>
      </c>
    </row>
    <row r="6" spans="1:8" ht="15">
      <c r="A6" s="1">
        <v>5</v>
      </c>
      <c r="B6" s="1" t="s">
        <v>19</v>
      </c>
      <c r="C6" s="1">
        <v>10</v>
      </c>
      <c r="D6" s="1">
        <v>217</v>
      </c>
      <c r="F6" s="22">
        <v>150</v>
      </c>
      <c r="G6" s="24">
        <f t="shared" si="0"/>
        <v>68.18181818181817</v>
      </c>
      <c r="H6" s="24">
        <f t="shared" si="1"/>
        <v>88.63636363636363</v>
      </c>
    </row>
    <row r="7" spans="1:8" ht="15">
      <c r="A7" s="1">
        <v>6</v>
      </c>
      <c r="B7" s="1" t="s">
        <v>20</v>
      </c>
      <c r="C7" s="1">
        <v>147</v>
      </c>
      <c r="D7" s="1">
        <v>403</v>
      </c>
      <c r="F7" s="22">
        <v>190</v>
      </c>
      <c r="G7" s="24">
        <f t="shared" si="0"/>
        <v>86.36363636363636</v>
      </c>
      <c r="H7" s="24">
        <f t="shared" si="1"/>
        <v>112.27272727272727</v>
      </c>
    </row>
    <row r="8" spans="1:8" ht="15">
      <c r="A8" s="1">
        <v>7</v>
      </c>
      <c r="B8" s="1" t="s">
        <v>21</v>
      </c>
      <c r="C8" s="1">
        <v>416</v>
      </c>
      <c r="D8" s="1">
        <v>737</v>
      </c>
      <c r="F8" s="22">
        <v>260</v>
      </c>
      <c r="G8" s="24">
        <f t="shared" si="0"/>
        <v>118.18181818181817</v>
      </c>
      <c r="H8" s="24">
        <f t="shared" si="1"/>
        <v>153.63636363636363</v>
      </c>
    </row>
    <row r="9" spans="1:8" ht="15">
      <c r="A9" s="1">
        <v>8</v>
      </c>
      <c r="B9" s="1" t="s">
        <v>22</v>
      </c>
      <c r="C9" s="1">
        <v>158</v>
      </c>
      <c r="D9" s="1">
        <v>403</v>
      </c>
      <c r="F9" s="22">
        <v>190</v>
      </c>
      <c r="G9" s="24">
        <f t="shared" si="0"/>
        <v>86.36363636363636</v>
      </c>
      <c r="H9" s="24">
        <f t="shared" si="1"/>
        <v>112.27272727272727</v>
      </c>
    </row>
    <row r="10" spans="1:8" ht="15">
      <c r="A10" s="1">
        <v>9</v>
      </c>
      <c r="B10" s="1" t="s">
        <v>23</v>
      </c>
      <c r="C10" s="1">
        <v>150</v>
      </c>
      <c r="D10" s="1">
        <v>403</v>
      </c>
      <c r="F10" s="22">
        <v>150</v>
      </c>
      <c r="G10" s="24">
        <f t="shared" si="0"/>
        <v>68.18181818181817</v>
      </c>
      <c r="H10" s="24">
        <f t="shared" si="1"/>
        <v>88.63636363636363</v>
      </c>
    </row>
    <row r="11" spans="1:8" ht="15">
      <c r="A11" s="1">
        <v>10</v>
      </c>
      <c r="B11" s="1" t="s">
        <v>24</v>
      </c>
      <c r="C11" s="1">
        <v>232</v>
      </c>
      <c r="D11" s="1">
        <v>737</v>
      </c>
      <c r="F11" s="22">
        <v>250</v>
      </c>
      <c r="G11" s="24">
        <f t="shared" si="0"/>
        <v>113.63636363636363</v>
      </c>
      <c r="H11" s="24">
        <f t="shared" si="1"/>
        <v>147.72727272727272</v>
      </c>
    </row>
    <row r="12" spans="1:8" ht="15">
      <c r="A12" s="1">
        <v>11</v>
      </c>
      <c r="B12" s="1" t="s">
        <v>25</v>
      </c>
      <c r="C12" s="1">
        <v>313</v>
      </c>
      <c r="D12" s="1">
        <v>737</v>
      </c>
      <c r="F12" s="22">
        <v>150</v>
      </c>
      <c r="G12" s="24">
        <f t="shared" si="0"/>
        <v>68.18181818181817</v>
      </c>
      <c r="H12" s="24">
        <f t="shared" si="1"/>
        <v>88.63636363636363</v>
      </c>
    </row>
    <row r="13" spans="1:8" ht="15">
      <c r="A13" s="1">
        <v>12</v>
      </c>
      <c r="B13" s="1" t="s">
        <v>26</v>
      </c>
      <c r="C13" s="1">
        <v>44</v>
      </c>
      <c r="D13" s="1">
        <v>113</v>
      </c>
      <c r="F13" s="22">
        <v>150</v>
      </c>
      <c r="G13" s="24">
        <f t="shared" si="0"/>
        <v>68.18181818181817</v>
      </c>
      <c r="H13" s="24">
        <f t="shared" si="1"/>
        <v>88.63636363636363</v>
      </c>
    </row>
    <row r="14" spans="1:8" ht="15">
      <c r="A14" s="1">
        <v>13</v>
      </c>
      <c r="B14" s="1" t="s">
        <v>27</v>
      </c>
      <c r="C14" s="1">
        <v>5</v>
      </c>
      <c r="D14" s="1">
        <v>113</v>
      </c>
      <c r="F14" s="22">
        <v>150</v>
      </c>
      <c r="G14" s="24">
        <f t="shared" si="0"/>
        <v>68.18181818181817</v>
      </c>
      <c r="H14" s="24">
        <f t="shared" si="1"/>
        <v>88.63636363636363</v>
      </c>
    </row>
    <row r="15" spans="1:8" ht="15">
      <c r="A15" s="1">
        <v>14</v>
      </c>
      <c r="B15" s="1" t="s">
        <v>28</v>
      </c>
      <c r="C15" s="1">
        <v>165</v>
      </c>
      <c r="D15" s="1">
        <v>403</v>
      </c>
      <c r="F15" s="22">
        <v>150</v>
      </c>
      <c r="G15" s="24">
        <f t="shared" si="0"/>
        <v>68.18181818181817</v>
      </c>
      <c r="H15" s="24">
        <f t="shared" si="1"/>
        <v>88.63636363636363</v>
      </c>
    </row>
    <row r="16" spans="1:8" ht="15">
      <c r="A16" s="1">
        <v>15</v>
      </c>
      <c r="B16" s="1" t="s">
        <v>29</v>
      </c>
      <c r="C16" s="1">
        <v>170</v>
      </c>
      <c r="D16" s="1">
        <v>403</v>
      </c>
      <c r="F16" s="22">
        <v>150</v>
      </c>
      <c r="G16" s="24">
        <f t="shared" si="0"/>
        <v>68.18181818181817</v>
      </c>
      <c r="H16" s="24">
        <f t="shared" si="1"/>
        <v>88.63636363636363</v>
      </c>
    </row>
    <row r="17" spans="1:8" ht="15">
      <c r="A17" s="1">
        <v>16</v>
      </c>
      <c r="B17" s="1" t="s">
        <v>31</v>
      </c>
      <c r="C17" s="1">
        <v>152</v>
      </c>
      <c r="D17" s="1">
        <v>403</v>
      </c>
      <c r="F17" s="22">
        <v>150</v>
      </c>
      <c r="G17" s="24">
        <f t="shared" si="0"/>
        <v>68.18181818181817</v>
      </c>
      <c r="H17" s="24">
        <f t="shared" si="1"/>
        <v>88.63636363636363</v>
      </c>
    </row>
    <row r="18" spans="1:8" ht="15">
      <c r="A18" s="1">
        <v>17</v>
      </c>
      <c r="B18" s="1" t="s">
        <v>30</v>
      </c>
      <c r="C18" s="1">
        <v>1482</v>
      </c>
      <c r="D18" s="1">
        <v>1517</v>
      </c>
      <c r="F18" s="22">
        <v>650</v>
      </c>
      <c r="G18" s="24">
        <f t="shared" si="0"/>
        <v>295.45454545454544</v>
      </c>
      <c r="H18" s="24">
        <f t="shared" si="1"/>
        <v>384.09090909090907</v>
      </c>
    </row>
    <row r="19" spans="1:8" ht="15">
      <c r="A19" s="1">
        <v>18</v>
      </c>
      <c r="B19" s="1" t="s">
        <v>32</v>
      </c>
      <c r="C19" s="1">
        <v>1073</v>
      </c>
      <c r="D19" s="1">
        <v>1517</v>
      </c>
      <c r="F19" s="22">
        <v>650</v>
      </c>
      <c r="G19" s="24">
        <f t="shared" si="0"/>
        <v>295.45454545454544</v>
      </c>
      <c r="H19" s="24">
        <f t="shared" si="1"/>
        <v>384.09090909090907</v>
      </c>
    </row>
    <row r="20" spans="1:8" ht="15">
      <c r="A20" s="1"/>
      <c r="B20" s="1"/>
      <c r="C20" s="1">
        <f>SUM(C2:C19)</f>
        <v>53833</v>
      </c>
      <c r="D20" s="1">
        <f>SUM(D2:D19)</f>
        <v>41298.33</v>
      </c>
      <c r="F20" s="25">
        <f>SUM(F2:F19)</f>
        <v>12420</v>
      </c>
      <c r="G20" s="26">
        <f>SUM(G2:G19)</f>
        <v>5645.454545454543</v>
      </c>
      <c r="H20" s="26">
        <f>SUM(H2:H19)</f>
        <v>7339.090909090912</v>
      </c>
    </row>
    <row r="23" spans="2:4" ht="15">
      <c r="B23" s="1" t="s">
        <v>15</v>
      </c>
      <c r="C23" s="1"/>
      <c r="D2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H1" sqref="H1:I1"/>
    </sheetView>
  </sheetViews>
  <sheetFormatPr defaultColWidth="9.140625" defaultRowHeight="15"/>
  <cols>
    <col min="1" max="1" width="4.57421875" style="0" customWidth="1"/>
    <col min="2" max="2" width="36.57421875" style="0" customWidth="1"/>
    <col min="4" max="4" width="10.7109375" style="0" customWidth="1"/>
    <col min="5" max="5" width="3.28125" style="0" customWidth="1"/>
    <col min="6" max="6" width="13.7109375" style="0" customWidth="1"/>
    <col min="7" max="7" width="15.8515625" style="0" customWidth="1"/>
    <col min="8" max="8" width="14.00390625" style="0" customWidth="1"/>
    <col min="9" max="9" width="17.28125" style="0" customWidth="1"/>
  </cols>
  <sheetData>
    <row r="1" spans="1:9" ht="15">
      <c r="A1" s="2"/>
      <c r="B1" s="3" t="s">
        <v>33</v>
      </c>
      <c r="C1" s="3" t="s">
        <v>34</v>
      </c>
      <c r="D1" s="3" t="s">
        <v>35</v>
      </c>
      <c r="F1" s="15" t="s">
        <v>165</v>
      </c>
      <c r="G1" s="15" t="s">
        <v>166</v>
      </c>
      <c r="H1" s="15" t="s">
        <v>167</v>
      </c>
      <c r="I1" s="15" t="s">
        <v>168</v>
      </c>
    </row>
    <row r="2" spans="1:9" ht="15">
      <c r="A2" s="5">
        <v>1</v>
      </c>
      <c r="B2" s="7" t="s">
        <v>36</v>
      </c>
      <c r="C2" s="5">
        <v>6380</v>
      </c>
      <c r="D2" s="5">
        <v>8900</v>
      </c>
      <c r="F2" s="21">
        <v>1400</v>
      </c>
      <c r="G2" s="22">
        <f>F2*1.35</f>
        <v>1890.0000000000002</v>
      </c>
      <c r="H2" s="23">
        <f>G2/2.2</f>
        <v>859.0909090909091</v>
      </c>
      <c r="I2" s="24">
        <f>H2*1.3</f>
        <v>1116.818181818182</v>
      </c>
    </row>
    <row r="3" spans="1:9" ht="15">
      <c r="A3" s="5">
        <v>2</v>
      </c>
      <c r="B3" s="7" t="s">
        <v>69</v>
      </c>
      <c r="C3" s="5">
        <v>275</v>
      </c>
      <c r="D3" s="5">
        <v>737</v>
      </c>
      <c r="F3" s="21">
        <v>130</v>
      </c>
      <c r="G3" s="22">
        <f aca="true" t="shared" si="0" ref="G3:G48">F3*1.35</f>
        <v>175.5</v>
      </c>
      <c r="H3" s="23">
        <f aca="true" t="shared" si="1" ref="H3:H48">G3/2.2</f>
        <v>79.77272727272727</v>
      </c>
      <c r="I3" s="24">
        <f aca="true" t="shared" si="2" ref="I3:I48">H3*1.3</f>
        <v>103.70454545454545</v>
      </c>
    </row>
    <row r="4" spans="1:9" ht="15">
      <c r="A4" s="5">
        <v>3</v>
      </c>
      <c r="B4" s="7" t="s">
        <v>68</v>
      </c>
      <c r="C4" s="5">
        <v>403</v>
      </c>
      <c r="D4" s="5">
        <v>737</v>
      </c>
      <c r="F4" s="21">
        <v>100</v>
      </c>
      <c r="G4" s="22">
        <f t="shared" si="0"/>
        <v>135</v>
      </c>
      <c r="H4" s="23">
        <f t="shared" si="1"/>
        <v>61.36363636363636</v>
      </c>
      <c r="I4" s="24">
        <f t="shared" si="2"/>
        <v>79.77272727272727</v>
      </c>
    </row>
    <row r="5" spans="1:9" ht="15">
      <c r="A5" s="5">
        <v>4</v>
      </c>
      <c r="B5" s="7" t="s">
        <v>37</v>
      </c>
      <c r="C5" s="5">
        <v>4133</v>
      </c>
      <c r="D5" s="5">
        <v>4567</v>
      </c>
      <c r="F5" s="21">
        <v>510</v>
      </c>
      <c r="G5" s="22">
        <f t="shared" si="0"/>
        <v>688.5</v>
      </c>
      <c r="H5" s="23">
        <f t="shared" si="1"/>
        <v>312.95454545454544</v>
      </c>
      <c r="I5" s="24">
        <f t="shared" si="2"/>
        <v>406.84090909090907</v>
      </c>
    </row>
    <row r="6" spans="1:9" ht="15">
      <c r="A6" s="5">
        <v>5</v>
      </c>
      <c r="B6" s="7" t="s">
        <v>65</v>
      </c>
      <c r="C6" s="5">
        <v>416</v>
      </c>
      <c r="D6" s="5">
        <v>737</v>
      </c>
      <c r="F6" s="21">
        <v>100</v>
      </c>
      <c r="G6" s="22">
        <f t="shared" si="0"/>
        <v>135</v>
      </c>
      <c r="H6" s="23">
        <f t="shared" si="1"/>
        <v>61.36363636363636</v>
      </c>
      <c r="I6" s="24">
        <f t="shared" si="2"/>
        <v>79.77272727272727</v>
      </c>
    </row>
    <row r="7" spans="1:9" ht="15">
      <c r="A7" s="5">
        <v>6</v>
      </c>
      <c r="B7" s="7" t="s">
        <v>56</v>
      </c>
      <c r="C7" s="5">
        <v>5630</v>
      </c>
      <c r="D7" s="5">
        <v>4567</v>
      </c>
      <c r="F7" s="21">
        <v>530</v>
      </c>
      <c r="G7" s="22">
        <f t="shared" si="0"/>
        <v>715.5</v>
      </c>
      <c r="H7" s="23">
        <f t="shared" si="1"/>
        <v>325.2272727272727</v>
      </c>
      <c r="I7" s="24">
        <f t="shared" si="2"/>
        <v>422.7954545454545</v>
      </c>
    </row>
    <row r="8" spans="1:9" ht="15">
      <c r="A8" s="5">
        <v>7</v>
      </c>
      <c r="B8" s="7" t="s">
        <v>64</v>
      </c>
      <c r="C8" s="5">
        <v>619</v>
      </c>
      <c r="D8" s="5">
        <v>983</v>
      </c>
      <c r="F8" s="21">
        <v>140</v>
      </c>
      <c r="G8" s="22">
        <f t="shared" si="0"/>
        <v>189</v>
      </c>
      <c r="H8" s="23">
        <f t="shared" si="1"/>
        <v>85.9090909090909</v>
      </c>
      <c r="I8" s="24">
        <f t="shared" si="2"/>
        <v>111.68181818181819</v>
      </c>
    </row>
    <row r="9" spans="1:9" ht="15">
      <c r="A9" s="5">
        <v>8</v>
      </c>
      <c r="B9" s="7" t="s">
        <v>80</v>
      </c>
      <c r="C9" s="5">
        <v>6182</v>
      </c>
      <c r="D9" s="5">
        <v>8900</v>
      </c>
      <c r="F9" s="21">
        <v>200</v>
      </c>
      <c r="G9" s="22">
        <f t="shared" si="0"/>
        <v>270</v>
      </c>
      <c r="H9" s="23">
        <f t="shared" si="1"/>
        <v>122.72727272727272</v>
      </c>
      <c r="I9" s="24">
        <f t="shared" si="2"/>
        <v>159.54545454545453</v>
      </c>
    </row>
    <row r="10" spans="1:9" ht="15">
      <c r="A10" s="5">
        <v>9</v>
      </c>
      <c r="B10" s="7" t="s">
        <v>51</v>
      </c>
      <c r="C10" s="5">
        <v>2167</v>
      </c>
      <c r="D10" s="5">
        <v>2967</v>
      </c>
      <c r="F10" s="21">
        <v>390</v>
      </c>
      <c r="G10" s="22">
        <f t="shared" si="0"/>
        <v>526.5</v>
      </c>
      <c r="H10" s="23">
        <f t="shared" si="1"/>
        <v>239.3181818181818</v>
      </c>
      <c r="I10" s="24">
        <f t="shared" si="2"/>
        <v>311.1136363636364</v>
      </c>
    </row>
    <row r="11" spans="1:9" ht="15">
      <c r="A11" s="5">
        <v>10</v>
      </c>
      <c r="B11" s="7" t="s">
        <v>77</v>
      </c>
      <c r="C11" s="5">
        <v>4063</v>
      </c>
      <c r="D11" s="5">
        <v>4567</v>
      </c>
      <c r="F11" s="21">
        <v>520</v>
      </c>
      <c r="G11" s="22">
        <f t="shared" si="0"/>
        <v>702</v>
      </c>
      <c r="H11" s="23">
        <f t="shared" si="1"/>
        <v>319.09090909090907</v>
      </c>
      <c r="I11" s="24">
        <f t="shared" si="2"/>
        <v>414.8181818181818</v>
      </c>
    </row>
    <row r="12" spans="1:9" ht="15">
      <c r="A12" s="5">
        <v>11</v>
      </c>
      <c r="B12" s="5" t="s">
        <v>82</v>
      </c>
      <c r="C12" s="5">
        <v>1639</v>
      </c>
      <c r="D12" s="5">
        <v>1517</v>
      </c>
      <c r="F12" s="21">
        <v>250</v>
      </c>
      <c r="G12" s="22">
        <f t="shared" si="0"/>
        <v>337.5</v>
      </c>
      <c r="H12" s="23">
        <f t="shared" si="1"/>
        <v>153.4090909090909</v>
      </c>
      <c r="I12" s="24">
        <f t="shared" si="2"/>
        <v>199.4318181818182</v>
      </c>
    </row>
    <row r="13" spans="1:9" ht="15">
      <c r="A13" s="5">
        <v>12</v>
      </c>
      <c r="B13" s="5" t="s">
        <v>38</v>
      </c>
      <c r="C13" s="5">
        <v>258</v>
      </c>
      <c r="D13" s="5">
        <v>737</v>
      </c>
      <c r="F13" s="21">
        <v>100</v>
      </c>
      <c r="G13" s="22">
        <f t="shared" si="0"/>
        <v>135</v>
      </c>
      <c r="H13" s="23">
        <f t="shared" si="1"/>
        <v>61.36363636363636</v>
      </c>
      <c r="I13" s="24">
        <f t="shared" si="2"/>
        <v>79.77272727272727</v>
      </c>
    </row>
    <row r="14" spans="1:9" ht="15">
      <c r="A14" s="5">
        <v>13</v>
      </c>
      <c r="B14" s="16" t="s">
        <v>55</v>
      </c>
      <c r="C14" s="16">
        <v>4013</v>
      </c>
      <c r="D14" s="16">
        <v>4567</v>
      </c>
      <c r="E14" s="17"/>
      <c r="F14" s="21">
        <v>23000</v>
      </c>
      <c r="G14" s="22">
        <f t="shared" si="0"/>
        <v>31050.000000000004</v>
      </c>
      <c r="H14" s="23">
        <f t="shared" si="1"/>
        <v>14113.636363636364</v>
      </c>
      <c r="I14" s="24">
        <f t="shared" si="2"/>
        <v>18347.727272727272</v>
      </c>
    </row>
    <row r="15" spans="1:9" ht="15">
      <c r="A15" s="5">
        <v>14</v>
      </c>
      <c r="B15" s="7" t="s">
        <v>63</v>
      </c>
      <c r="C15" s="5">
        <v>2148</v>
      </c>
      <c r="D15" s="5">
        <v>2967</v>
      </c>
      <c r="F15" s="21">
        <v>110</v>
      </c>
      <c r="G15" s="22">
        <f t="shared" si="0"/>
        <v>148.5</v>
      </c>
      <c r="H15" s="23">
        <f t="shared" si="1"/>
        <v>67.5</v>
      </c>
      <c r="I15" s="24">
        <f t="shared" si="2"/>
        <v>87.75</v>
      </c>
    </row>
    <row r="16" spans="1:9" ht="15">
      <c r="A16" s="5">
        <v>15</v>
      </c>
      <c r="B16" s="7" t="s">
        <v>39</v>
      </c>
      <c r="C16" s="5">
        <v>5540</v>
      </c>
      <c r="D16" s="5">
        <v>4567</v>
      </c>
      <c r="F16" s="21">
        <v>530</v>
      </c>
      <c r="G16" s="22">
        <f t="shared" si="0"/>
        <v>715.5</v>
      </c>
      <c r="H16" s="23">
        <f t="shared" si="1"/>
        <v>325.2272727272727</v>
      </c>
      <c r="I16" s="24">
        <f t="shared" si="2"/>
        <v>422.7954545454545</v>
      </c>
    </row>
    <row r="17" spans="1:9" ht="15">
      <c r="A17" s="5">
        <v>16</v>
      </c>
      <c r="B17" s="7" t="s">
        <v>62</v>
      </c>
      <c r="C17" s="5">
        <v>10272</v>
      </c>
      <c r="D17" s="5">
        <v>15017</v>
      </c>
      <c r="F17" s="21">
        <v>5700</v>
      </c>
      <c r="G17" s="22">
        <f t="shared" si="0"/>
        <v>7695.000000000001</v>
      </c>
      <c r="H17" s="23">
        <f t="shared" si="1"/>
        <v>3497.727272727273</v>
      </c>
      <c r="I17" s="24">
        <f t="shared" si="2"/>
        <v>4547.045454545455</v>
      </c>
    </row>
    <row r="18" spans="1:9" ht="15">
      <c r="A18" s="5">
        <v>17</v>
      </c>
      <c r="B18" s="7" t="s">
        <v>76</v>
      </c>
      <c r="C18" s="5">
        <v>6609</v>
      </c>
      <c r="D18" s="5">
        <v>8900</v>
      </c>
      <c r="F18" s="21">
        <v>750</v>
      </c>
      <c r="G18" s="22">
        <f t="shared" si="0"/>
        <v>1012.5000000000001</v>
      </c>
      <c r="H18" s="23">
        <f t="shared" si="1"/>
        <v>460.22727272727275</v>
      </c>
      <c r="I18" s="24">
        <f t="shared" si="2"/>
        <v>598.2954545454546</v>
      </c>
    </row>
    <row r="19" spans="1:9" ht="15">
      <c r="A19" s="5">
        <v>18</v>
      </c>
      <c r="B19" s="7" t="s">
        <v>78</v>
      </c>
      <c r="C19" s="5">
        <v>3299</v>
      </c>
      <c r="D19" s="5">
        <v>2967</v>
      </c>
      <c r="F19" s="21">
        <v>560</v>
      </c>
      <c r="G19" s="22">
        <f t="shared" si="0"/>
        <v>756</v>
      </c>
      <c r="H19" s="23">
        <f t="shared" si="1"/>
        <v>343.6363636363636</v>
      </c>
      <c r="I19" s="24">
        <f t="shared" si="2"/>
        <v>446.72727272727275</v>
      </c>
    </row>
    <row r="20" spans="1:9" ht="15">
      <c r="A20" s="5">
        <v>19</v>
      </c>
      <c r="B20" s="7" t="s">
        <v>70</v>
      </c>
      <c r="C20" s="5">
        <v>6395</v>
      </c>
      <c r="D20" s="5">
        <v>8900</v>
      </c>
      <c r="F20" s="21">
        <v>340</v>
      </c>
      <c r="G20" s="22">
        <f t="shared" si="0"/>
        <v>459.00000000000006</v>
      </c>
      <c r="H20" s="23">
        <f t="shared" si="1"/>
        <v>208.63636363636365</v>
      </c>
      <c r="I20" s="24">
        <f t="shared" si="2"/>
        <v>271.22727272727275</v>
      </c>
    </row>
    <row r="21" spans="1:9" ht="15">
      <c r="A21" s="5">
        <v>20</v>
      </c>
      <c r="B21" s="7" t="s">
        <v>40</v>
      </c>
      <c r="C21" s="5">
        <v>3177</v>
      </c>
      <c r="D21" s="5">
        <v>2967</v>
      </c>
      <c r="F21" s="21">
        <v>3500</v>
      </c>
      <c r="G21" s="22">
        <f t="shared" si="0"/>
        <v>4725</v>
      </c>
      <c r="H21" s="23">
        <f t="shared" si="1"/>
        <v>2147.7272727272725</v>
      </c>
      <c r="I21" s="24">
        <f t="shared" si="2"/>
        <v>2792.0454545454545</v>
      </c>
    </row>
    <row r="22" spans="1:9" ht="15">
      <c r="A22" s="5">
        <v>21</v>
      </c>
      <c r="B22" s="5" t="s">
        <v>41</v>
      </c>
      <c r="C22" s="5">
        <v>2030</v>
      </c>
      <c r="D22" s="5">
        <v>2967</v>
      </c>
      <c r="F22" s="21">
        <v>460</v>
      </c>
      <c r="G22" s="22">
        <f t="shared" si="0"/>
        <v>621</v>
      </c>
      <c r="H22" s="23">
        <f t="shared" si="1"/>
        <v>282.27272727272725</v>
      </c>
      <c r="I22" s="24">
        <f t="shared" si="2"/>
        <v>366.95454545454544</v>
      </c>
    </row>
    <row r="23" spans="1:9" ht="15">
      <c r="A23" s="5">
        <v>22</v>
      </c>
      <c r="B23" s="7" t="s">
        <v>59</v>
      </c>
      <c r="C23" s="5">
        <v>527</v>
      </c>
      <c r="D23" s="5">
        <v>983</v>
      </c>
      <c r="F23" s="21">
        <v>3500</v>
      </c>
      <c r="G23" s="22">
        <f t="shared" si="0"/>
        <v>4725</v>
      </c>
      <c r="H23" s="23">
        <f t="shared" si="1"/>
        <v>2147.7272727272725</v>
      </c>
      <c r="I23" s="24">
        <f t="shared" si="2"/>
        <v>2792.0454545454545</v>
      </c>
    </row>
    <row r="24" spans="1:9" ht="15">
      <c r="A24" s="5">
        <v>23</v>
      </c>
      <c r="B24" s="7" t="s">
        <v>54</v>
      </c>
      <c r="C24" s="5">
        <v>4581</v>
      </c>
      <c r="D24" s="5">
        <v>4567</v>
      </c>
      <c r="F24" s="21">
        <v>1400</v>
      </c>
      <c r="G24" s="22">
        <f t="shared" si="0"/>
        <v>1890.0000000000002</v>
      </c>
      <c r="H24" s="23">
        <f t="shared" si="1"/>
        <v>859.0909090909091</v>
      </c>
      <c r="I24" s="24">
        <f t="shared" si="2"/>
        <v>1116.818181818182</v>
      </c>
    </row>
    <row r="25" spans="1:9" ht="15">
      <c r="A25" s="5">
        <v>24</v>
      </c>
      <c r="B25" s="5" t="s">
        <v>42</v>
      </c>
      <c r="C25" s="5">
        <v>260</v>
      </c>
      <c r="D25" s="5">
        <v>737</v>
      </c>
      <c r="F25" s="21">
        <v>350</v>
      </c>
      <c r="G25" s="22">
        <f t="shared" si="0"/>
        <v>472.50000000000006</v>
      </c>
      <c r="H25" s="23">
        <f t="shared" si="1"/>
        <v>214.77272727272728</v>
      </c>
      <c r="I25" s="24">
        <f t="shared" si="2"/>
        <v>279.2045454545455</v>
      </c>
    </row>
    <row r="26" spans="1:9" ht="15">
      <c r="A26" s="5">
        <v>25</v>
      </c>
      <c r="B26" s="7" t="s">
        <v>52</v>
      </c>
      <c r="C26" s="5">
        <v>1195</v>
      </c>
      <c r="D26" s="5">
        <v>1517</v>
      </c>
      <c r="F26" s="21">
        <v>1400</v>
      </c>
      <c r="G26" s="22">
        <f t="shared" si="0"/>
        <v>1890.0000000000002</v>
      </c>
      <c r="H26" s="23">
        <f t="shared" si="1"/>
        <v>859.0909090909091</v>
      </c>
      <c r="I26" s="24">
        <f t="shared" si="2"/>
        <v>1116.818181818182</v>
      </c>
    </row>
    <row r="27" spans="1:9" ht="15">
      <c r="A27" s="5">
        <v>26</v>
      </c>
      <c r="B27" s="5" t="s">
        <v>43</v>
      </c>
      <c r="C27" s="5">
        <v>483</v>
      </c>
      <c r="D27" s="5">
        <v>737</v>
      </c>
      <c r="F27" s="21">
        <v>330</v>
      </c>
      <c r="G27" s="22">
        <f t="shared" si="0"/>
        <v>445.50000000000006</v>
      </c>
      <c r="H27" s="23">
        <f t="shared" si="1"/>
        <v>202.5</v>
      </c>
      <c r="I27" s="24">
        <f t="shared" si="2"/>
        <v>263.25</v>
      </c>
    </row>
    <row r="28" spans="1:9" ht="15">
      <c r="A28" s="5">
        <v>27</v>
      </c>
      <c r="B28" s="5" t="s">
        <v>44</v>
      </c>
      <c r="C28" s="5">
        <v>1394</v>
      </c>
      <c r="D28" s="5">
        <v>1517</v>
      </c>
      <c r="F28" s="21">
        <v>720</v>
      </c>
      <c r="G28" s="22">
        <f t="shared" si="0"/>
        <v>972.0000000000001</v>
      </c>
      <c r="H28" s="23">
        <f t="shared" si="1"/>
        <v>441.8181818181818</v>
      </c>
      <c r="I28" s="24">
        <f t="shared" si="2"/>
        <v>574.3636363636364</v>
      </c>
    </row>
    <row r="29" spans="1:9" ht="15">
      <c r="A29" s="5">
        <v>28</v>
      </c>
      <c r="B29" s="5" t="s">
        <v>45</v>
      </c>
      <c r="C29" s="5">
        <v>5125</v>
      </c>
      <c r="D29" s="5">
        <v>4567</v>
      </c>
      <c r="F29" s="21">
        <v>160</v>
      </c>
      <c r="G29" s="22">
        <f t="shared" si="0"/>
        <v>216</v>
      </c>
      <c r="H29" s="23">
        <f t="shared" si="1"/>
        <v>98.18181818181817</v>
      </c>
      <c r="I29" s="24">
        <f t="shared" si="2"/>
        <v>127.63636363636363</v>
      </c>
    </row>
    <row r="30" spans="1:9" ht="15">
      <c r="A30" s="5">
        <v>29</v>
      </c>
      <c r="B30" s="7" t="s">
        <v>53</v>
      </c>
      <c r="C30" s="5">
        <v>3823</v>
      </c>
      <c r="D30" s="5">
        <v>2967</v>
      </c>
      <c r="F30" s="21">
        <v>160</v>
      </c>
      <c r="G30" s="22">
        <f t="shared" si="0"/>
        <v>216</v>
      </c>
      <c r="H30" s="23">
        <f t="shared" si="1"/>
        <v>98.18181818181817</v>
      </c>
      <c r="I30" s="24">
        <f t="shared" si="2"/>
        <v>127.63636363636363</v>
      </c>
    </row>
    <row r="31" spans="1:9" ht="15">
      <c r="A31" s="5">
        <v>30</v>
      </c>
      <c r="B31" s="5" t="s">
        <v>46</v>
      </c>
      <c r="C31" s="5">
        <v>752</v>
      </c>
      <c r="D31" s="5">
        <v>983</v>
      </c>
      <c r="F31" s="21">
        <v>100</v>
      </c>
      <c r="G31" s="22">
        <f t="shared" si="0"/>
        <v>135</v>
      </c>
      <c r="H31" s="23">
        <f t="shared" si="1"/>
        <v>61.36363636363636</v>
      </c>
      <c r="I31" s="24">
        <f t="shared" si="2"/>
        <v>79.77272727272727</v>
      </c>
    </row>
    <row r="32" spans="1:9" ht="15">
      <c r="A32" s="5">
        <v>31</v>
      </c>
      <c r="B32" s="7" t="s">
        <v>60</v>
      </c>
      <c r="C32" s="5">
        <v>5114</v>
      </c>
      <c r="D32" s="5">
        <v>4567</v>
      </c>
      <c r="F32" s="21">
        <v>630</v>
      </c>
      <c r="G32" s="22">
        <f t="shared" si="0"/>
        <v>850.5</v>
      </c>
      <c r="H32" s="23">
        <f t="shared" si="1"/>
        <v>386.59090909090907</v>
      </c>
      <c r="I32" s="24">
        <f t="shared" si="2"/>
        <v>502.5681818181818</v>
      </c>
    </row>
    <row r="33" spans="1:9" ht="15">
      <c r="A33" s="5">
        <v>32</v>
      </c>
      <c r="B33" s="7" t="s">
        <v>47</v>
      </c>
      <c r="C33" s="5">
        <v>3127</v>
      </c>
      <c r="D33" s="5">
        <v>2967</v>
      </c>
      <c r="F33" s="21">
        <v>720</v>
      </c>
      <c r="G33" s="22">
        <f t="shared" si="0"/>
        <v>972.0000000000001</v>
      </c>
      <c r="H33" s="23">
        <f t="shared" si="1"/>
        <v>441.8181818181818</v>
      </c>
      <c r="I33" s="24">
        <f t="shared" si="2"/>
        <v>574.3636363636364</v>
      </c>
    </row>
    <row r="34" spans="1:9" ht="15">
      <c r="A34" s="5">
        <v>33</v>
      </c>
      <c r="B34" s="7" t="s">
        <v>71</v>
      </c>
      <c r="C34" s="5">
        <v>2617</v>
      </c>
      <c r="D34" s="5">
        <v>2967</v>
      </c>
      <c r="F34" s="21">
        <v>410</v>
      </c>
      <c r="G34" s="22">
        <f t="shared" si="0"/>
        <v>553.5</v>
      </c>
      <c r="H34" s="23">
        <f t="shared" si="1"/>
        <v>251.59090909090907</v>
      </c>
      <c r="I34" s="24">
        <f t="shared" si="2"/>
        <v>327.0681818181818</v>
      </c>
    </row>
    <row r="35" spans="1:9" ht="15">
      <c r="A35" s="5">
        <v>34</v>
      </c>
      <c r="B35" s="7" t="s">
        <v>72</v>
      </c>
      <c r="C35" s="5">
        <v>4329</v>
      </c>
      <c r="D35" s="5">
        <v>4567</v>
      </c>
      <c r="F35" s="21">
        <v>100</v>
      </c>
      <c r="G35" s="22">
        <f t="shared" si="0"/>
        <v>135</v>
      </c>
      <c r="H35" s="23">
        <f t="shared" si="1"/>
        <v>61.36363636363636</v>
      </c>
      <c r="I35" s="24">
        <f t="shared" si="2"/>
        <v>79.77272727272727</v>
      </c>
    </row>
    <row r="36" spans="1:9" ht="15">
      <c r="A36" s="5">
        <v>35</v>
      </c>
      <c r="B36" s="7" t="s">
        <v>57</v>
      </c>
      <c r="C36" s="5">
        <v>9670</v>
      </c>
      <c r="D36" s="5">
        <v>10667</v>
      </c>
      <c r="F36" s="21">
        <v>2200</v>
      </c>
      <c r="G36" s="22">
        <f t="shared" si="0"/>
        <v>2970</v>
      </c>
      <c r="H36" s="23">
        <f t="shared" si="1"/>
        <v>1350</v>
      </c>
      <c r="I36" s="24">
        <f t="shared" si="2"/>
        <v>1755</v>
      </c>
    </row>
    <row r="37" spans="1:9" ht="15">
      <c r="A37" s="5">
        <v>36</v>
      </c>
      <c r="B37" s="7" t="s">
        <v>48</v>
      </c>
      <c r="C37" s="5">
        <v>639</v>
      </c>
      <c r="D37" s="5">
        <v>983</v>
      </c>
      <c r="F37" s="21">
        <v>1700</v>
      </c>
      <c r="G37" s="22">
        <f t="shared" si="0"/>
        <v>2295</v>
      </c>
      <c r="H37" s="23">
        <f t="shared" si="1"/>
        <v>1043.181818181818</v>
      </c>
      <c r="I37" s="24">
        <f t="shared" si="2"/>
        <v>1356.1363636363635</v>
      </c>
    </row>
    <row r="38" spans="1:9" ht="15">
      <c r="A38" s="5">
        <v>37</v>
      </c>
      <c r="B38" s="7" t="s">
        <v>58</v>
      </c>
      <c r="C38" s="5">
        <v>4329</v>
      </c>
      <c r="D38" s="5">
        <v>4567</v>
      </c>
      <c r="F38" s="21">
        <v>330</v>
      </c>
      <c r="G38" s="22">
        <f t="shared" si="0"/>
        <v>445.50000000000006</v>
      </c>
      <c r="H38" s="23">
        <f t="shared" si="1"/>
        <v>202.5</v>
      </c>
      <c r="I38" s="24">
        <f t="shared" si="2"/>
        <v>263.25</v>
      </c>
    </row>
    <row r="39" spans="1:9" ht="15">
      <c r="A39" s="5">
        <v>38</v>
      </c>
      <c r="B39" s="7" t="s">
        <v>75</v>
      </c>
      <c r="C39" s="5">
        <v>595</v>
      </c>
      <c r="D39" s="5">
        <v>983</v>
      </c>
      <c r="F39" s="21">
        <v>100</v>
      </c>
      <c r="G39" s="22">
        <f t="shared" si="0"/>
        <v>135</v>
      </c>
      <c r="H39" s="23">
        <f t="shared" si="1"/>
        <v>61.36363636363636</v>
      </c>
      <c r="I39" s="24">
        <f t="shared" si="2"/>
        <v>79.77272727272727</v>
      </c>
    </row>
    <row r="40" spans="1:9" ht="15">
      <c r="A40" s="5">
        <v>39</v>
      </c>
      <c r="B40" s="7" t="s">
        <v>49</v>
      </c>
      <c r="C40" s="5">
        <v>1969</v>
      </c>
      <c r="D40" s="5">
        <v>1517</v>
      </c>
      <c r="F40" s="21">
        <v>360</v>
      </c>
      <c r="G40" s="22">
        <f t="shared" si="0"/>
        <v>486.00000000000006</v>
      </c>
      <c r="H40" s="23">
        <f t="shared" si="1"/>
        <v>220.9090909090909</v>
      </c>
      <c r="I40" s="24">
        <f t="shared" si="2"/>
        <v>287.1818181818182</v>
      </c>
    </row>
    <row r="41" spans="1:9" ht="15">
      <c r="A41" s="5">
        <v>40</v>
      </c>
      <c r="B41" s="7" t="s">
        <v>81</v>
      </c>
      <c r="C41" s="5">
        <v>7261</v>
      </c>
      <c r="D41" s="5">
        <v>8900</v>
      </c>
      <c r="F41" s="21">
        <v>100</v>
      </c>
      <c r="G41" s="22">
        <f t="shared" si="0"/>
        <v>135</v>
      </c>
      <c r="H41" s="23">
        <f t="shared" si="1"/>
        <v>61.36363636363636</v>
      </c>
      <c r="I41" s="24">
        <f t="shared" si="2"/>
        <v>79.77272727272727</v>
      </c>
    </row>
    <row r="42" spans="1:9" ht="15">
      <c r="A42" s="5">
        <v>41</v>
      </c>
      <c r="B42" s="7" t="s">
        <v>67</v>
      </c>
      <c r="C42" s="5">
        <v>2361</v>
      </c>
      <c r="D42" s="5">
        <v>2967</v>
      </c>
      <c r="F42" s="21">
        <v>730</v>
      </c>
      <c r="G42" s="22">
        <f t="shared" si="0"/>
        <v>985.5000000000001</v>
      </c>
      <c r="H42" s="23">
        <f t="shared" si="1"/>
        <v>447.9545454545455</v>
      </c>
      <c r="I42" s="24">
        <f t="shared" si="2"/>
        <v>582.3409090909091</v>
      </c>
    </row>
    <row r="43" spans="1:9" ht="15">
      <c r="A43" s="5">
        <v>42</v>
      </c>
      <c r="B43" s="7" t="s">
        <v>66</v>
      </c>
      <c r="C43" s="5">
        <v>718</v>
      </c>
      <c r="D43" s="5">
        <v>983</v>
      </c>
      <c r="F43" s="21">
        <v>130</v>
      </c>
      <c r="G43" s="22">
        <f t="shared" si="0"/>
        <v>175.5</v>
      </c>
      <c r="H43" s="23">
        <f t="shared" si="1"/>
        <v>79.77272727272727</v>
      </c>
      <c r="I43" s="24">
        <f t="shared" si="2"/>
        <v>103.70454545454545</v>
      </c>
    </row>
    <row r="44" spans="1:9" ht="15">
      <c r="A44" s="5">
        <v>43</v>
      </c>
      <c r="B44" s="7" t="s">
        <v>73</v>
      </c>
      <c r="C44" s="5">
        <v>2498</v>
      </c>
      <c r="D44" s="5">
        <v>2967</v>
      </c>
      <c r="F44" s="21">
        <v>410</v>
      </c>
      <c r="G44" s="22">
        <f t="shared" si="0"/>
        <v>553.5</v>
      </c>
      <c r="H44" s="23">
        <f t="shared" si="1"/>
        <v>251.59090909090907</v>
      </c>
      <c r="I44" s="24">
        <f t="shared" si="2"/>
        <v>327.0681818181818</v>
      </c>
    </row>
    <row r="45" spans="1:9" ht="15">
      <c r="A45" s="5">
        <v>44</v>
      </c>
      <c r="B45" s="7" t="s">
        <v>79</v>
      </c>
      <c r="C45" s="5">
        <v>1340</v>
      </c>
      <c r="D45" s="5">
        <v>1517</v>
      </c>
      <c r="F45" s="21">
        <v>330</v>
      </c>
      <c r="G45" s="22">
        <f t="shared" si="0"/>
        <v>445.50000000000006</v>
      </c>
      <c r="H45" s="23">
        <f t="shared" si="1"/>
        <v>202.5</v>
      </c>
      <c r="I45" s="24">
        <f t="shared" si="2"/>
        <v>263.25</v>
      </c>
    </row>
    <row r="46" spans="1:9" ht="15">
      <c r="A46" s="5">
        <v>45</v>
      </c>
      <c r="B46" s="6" t="s">
        <v>74</v>
      </c>
      <c r="C46" s="5">
        <v>2184</v>
      </c>
      <c r="D46" s="5">
        <v>2967</v>
      </c>
      <c r="F46" s="21">
        <v>570</v>
      </c>
      <c r="G46" s="22">
        <f t="shared" si="0"/>
        <v>769.5</v>
      </c>
      <c r="H46" s="23">
        <f t="shared" si="1"/>
        <v>349.77272727272725</v>
      </c>
      <c r="I46" s="24">
        <f t="shared" si="2"/>
        <v>454.70454545454544</v>
      </c>
    </row>
    <row r="47" spans="1:9" ht="15">
      <c r="A47" s="5">
        <v>46</v>
      </c>
      <c r="B47" s="4" t="s">
        <v>61</v>
      </c>
      <c r="C47" s="5">
        <v>48975</v>
      </c>
      <c r="D47" s="5">
        <v>31884.44</v>
      </c>
      <c r="F47" s="21">
        <v>6300</v>
      </c>
      <c r="G47" s="22">
        <f t="shared" si="0"/>
        <v>8505</v>
      </c>
      <c r="H47" s="23">
        <f t="shared" si="1"/>
        <v>3865.9090909090905</v>
      </c>
      <c r="I47" s="24">
        <f t="shared" si="2"/>
        <v>5025.681818181818</v>
      </c>
    </row>
    <row r="48" spans="1:9" ht="15">
      <c r="A48" s="5">
        <v>47</v>
      </c>
      <c r="B48" s="18" t="s">
        <v>50</v>
      </c>
      <c r="C48" s="16">
        <v>137760</v>
      </c>
      <c r="D48" s="16">
        <v>42751.42</v>
      </c>
      <c r="E48" s="17"/>
      <c r="F48" s="21">
        <v>23000</v>
      </c>
      <c r="G48" s="22">
        <f t="shared" si="0"/>
        <v>31050.000000000004</v>
      </c>
      <c r="H48" s="23">
        <f t="shared" si="1"/>
        <v>14113.636363636364</v>
      </c>
      <c r="I48" s="24">
        <f t="shared" si="2"/>
        <v>18347.727272727272</v>
      </c>
    </row>
    <row r="49" spans="1:9" ht="15">
      <c r="A49" s="2"/>
      <c r="B49" s="19" t="s">
        <v>91</v>
      </c>
      <c r="C49" s="19">
        <f>SUM(C2:C48)</f>
        <v>329274</v>
      </c>
      <c r="D49" s="19">
        <f>SUM(D2:D48)</f>
        <v>241031.86</v>
      </c>
      <c r="E49" s="20"/>
      <c r="F49" s="27"/>
      <c r="G49" s="27">
        <f>SUM(G2:G48)</f>
        <v>115506</v>
      </c>
      <c r="H49" s="28">
        <f>SUM(H2:H48)</f>
        <v>52502.727272727265</v>
      </c>
      <c r="I49" s="29">
        <f>SUM(I2:I48)</f>
        <v>68253.54545454547</v>
      </c>
    </row>
    <row r="50" ht="18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H5"/>
    </sheetView>
  </sheetViews>
  <sheetFormatPr defaultColWidth="9.140625" defaultRowHeight="15"/>
  <cols>
    <col min="1" max="1" width="18.57421875" style="0" customWidth="1"/>
    <col min="2" max="2" width="21.140625" style="0" customWidth="1"/>
    <col min="3" max="3" width="17.421875" style="0" customWidth="1"/>
    <col min="4" max="4" width="14.140625" style="0" customWidth="1"/>
    <col min="5" max="5" width="12.140625" style="0" customWidth="1"/>
    <col min="6" max="6" width="23.28125" style="0" customWidth="1"/>
    <col min="7" max="7" width="23.8515625" style="0" customWidth="1"/>
    <col min="8" max="8" width="16.7109375" style="0" customWidth="1"/>
  </cols>
  <sheetData>
    <row r="1" spans="1:8" ht="42.75" customHeight="1">
      <c r="A1" s="8" t="s">
        <v>99</v>
      </c>
      <c r="B1" s="8" t="s">
        <v>104</v>
      </c>
      <c r="C1" s="8" t="s">
        <v>110</v>
      </c>
      <c r="D1" s="8" t="s">
        <v>105</v>
      </c>
      <c r="E1" s="8" t="s">
        <v>106</v>
      </c>
      <c r="F1" s="8" t="s">
        <v>107</v>
      </c>
      <c r="G1" s="8" t="s">
        <v>108</v>
      </c>
      <c r="H1" s="8" t="s">
        <v>109</v>
      </c>
    </row>
    <row r="2" spans="1:8" ht="18.75">
      <c r="A2" s="9" t="s">
        <v>100</v>
      </c>
      <c r="B2" s="9">
        <v>41</v>
      </c>
      <c r="C2" s="10">
        <v>73624</v>
      </c>
      <c r="D2" s="9">
        <v>7</v>
      </c>
      <c r="E2" s="10">
        <v>80735</v>
      </c>
      <c r="F2" s="9">
        <v>78312.95</v>
      </c>
      <c r="G2" s="10">
        <v>5154</v>
      </c>
      <c r="H2" s="9">
        <v>15.2</v>
      </c>
    </row>
    <row r="3" spans="1:8" ht="18.75" customHeight="1">
      <c r="A3" s="11" t="s">
        <v>101</v>
      </c>
      <c r="B3" s="11">
        <v>29</v>
      </c>
      <c r="C3" s="12">
        <v>50378</v>
      </c>
      <c r="D3" s="11">
        <v>7</v>
      </c>
      <c r="E3" s="12">
        <v>54378</v>
      </c>
      <c r="F3" s="11">
        <v>52746.66</v>
      </c>
      <c r="G3" s="12">
        <v>3526</v>
      </c>
      <c r="H3" s="11">
        <v>14.96</v>
      </c>
    </row>
    <row r="4" spans="1:8" ht="18.75" customHeight="1">
      <c r="A4" s="9" t="s">
        <v>102</v>
      </c>
      <c r="B4" s="9">
        <v>24</v>
      </c>
      <c r="C4" s="10">
        <v>33038</v>
      </c>
      <c r="D4" s="9">
        <v>7</v>
      </c>
      <c r="E4" s="10">
        <v>35876</v>
      </c>
      <c r="F4" s="9" t="s">
        <v>103</v>
      </c>
      <c r="G4" s="10">
        <v>2313</v>
      </c>
      <c r="H4" s="9">
        <v>15.51</v>
      </c>
    </row>
    <row r="5" spans="1:8" ht="18.75" customHeight="1">
      <c r="A5" s="11" t="s">
        <v>101</v>
      </c>
      <c r="B5" s="11">
        <v>29</v>
      </c>
      <c r="C5" s="12">
        <v>50378</v>
      </c>
      <c r="D5" s="11">
        <v>7</v>
      </c>
      <c r="E5" s="12">
        <v>54378</v>
      </c>
      <c r="F5" s="11">
        <v>52746.66</v>
      </c>
      <c r="G5" s="12">
        <v>3526</v>
      </c>
      <c r="H5" s="11">
        <v>14.96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 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kristina.ryleeva</dc:creator>
  <cp:keywords/>
  <dc:description/>
  <cp:lastModifiedBy>Zver</cp:lastModifiedBy>
  <dcterms:created xsi:type="dcterms:W3CDTF">2010-07-01T14:16:39Z</dcterms:created>
  <dcterms:modified xsi:type="dcterms:W3CDTF">2010-07-30T07:21:53Z</dcterms:modified>
  <cp:category/>
  <cp:version/>
  <cp:contentType/>
  <cp:contentStatus/>
</cp:coreProperties>
</file>